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ie\Desktop\DICT WORK\DICT 46 STATISTIC\2022\To post on Website\01st Quarter 2022\"/>
    </mc:Choice>
  </mc:AlternateContent>
  <bookViews>
    <workbookView xWindow="0" yWindow="0" windowWidth="20325" windowHeight="9600" tabRatio="889" activeTab="1"/>
  </bookViews>
  <sheets>
    <sheet name="Main Statistics Table" sheetId="1" r:id="rId1"/>
    <sheet name="Service Subscriptions" sheetId="30" r:id="rId2"/>
    <sheet name="Penetration" sheetId="31" r:id="rId3"/>
    <sheet name="Fixed Line Subscription" sheetId="4" r:id="rId4"/>
    <sheet name="Internet Subscription" sheetId="29" r:id="rId5"/>
    <sheet name="Mobile Subscriptions" sheetId="6" r:id="rId6"/>
    <sheet name="Broadband Subscription" sheetId="8" r:id="rId7"/>
    <sheet name="Total Data Traffic" sheetId="10" r:id="rId8"/>
    <sheet name="Mob &amp; Fixed Data Traffic" sheetId="28" r:id="rId9"/>
    <sheet name="International Bandwidth 2021" sheetId="9" r:id="rId10"/>
  </sheets>
  <calcPr calcId="162913"/>
</workbook>
</file>

<file path=xl/calcChain.xml><?xml version="1.0" encoding="utf-8"?>
<calcChain xmlns="http://schemas.openxmlformats.org/spreadsheetml/2006/main">
  <c r="D27" i="31" l="1"/>
  <c r="C27" i="31"/>
  <c r="B27" i="31"/>
  <c r="W8" i="30"/>
  <c r="W7" i="30"/>
  <c r="W6" i="30"/>
  <c r="A26" i="31" l="1"/>
  <c r="O44" i="1" l="1"/>
  <c r="L44" i="1"/>
  <c r="L43" i="1" l="1"/>
  <c r="A22" i="31" l="1"/>
  <c r="A23" i="31"/>
  <c r="A24" i="31"/>
  <c r="A25" i="31"/>
  <c r="O43" i="1"/>
  <c r="O42" i="1" l="1"/>
  <c r="L42" i="1"/>
  <c r="O41" i="1" l="1"/>
  <c r="L41" i="1"/>
  <c r="O40" i="1" l="1"/>
  <c r="O38" i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3" i="1"/>
  <c r="O22" i="1"/>
  <c r="O21" i="1"/>
  <c r="O20" i="1"/>
  <c r="O19" i="1"/>
  <c r="O18" i="1"/>
  <c r="O17" i="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C8" i="31"/>
  <c r="B8" i="31"/>
  <c r="D7" i="31"/>
  <c r="D6" i="31"/>
  <c r="D5" i="31"/>
  <c r="D4" i="31"/>
  <c r="D3" i="31"/>
  <c r="D2" i="31"/>
  <c r="D6" i="30" l="1"/>
  <c r="D7" i="30"/>
  <c r="B8" i="30"/>
  <c r="C8" i="30"/>
  <c r="D8" i="30"/>
  <c r="E8" i="30"/>
  <c r="F8" i="30"/>
  <c r="G8" i="30"/>
  <c r="H8" i="30"/>
  <c r="I8" i="30"/>
  <c r="J8" i="30"/>
  <c r="K8" i="30"/>
  <c r="L8" i="30"/>
  <c r="M8" i="30"/>
  <c r="O8" i="30"/>
  <c r="P8" i="30"/>
  <c r="D10" i="30"/>
  <c r="L40" i="1" l="1"/>
  <c r="L39" i="1" l="1"/>
  <c r="L38" i="1"/>
  <c r="L37" i="1"/>
  <c r="L36" i="1"/>
  <c r="L35" i="1"/>
  <c r="G36" i="1"/>
  <c r="E36" i="1" s="1"/>
  <c r="N8" i="30" s="1"/>
  <c r="L33" i="1"/>
  <c r="L34" i="1"/>
  <c r="G32" i="1"/>
  <c r="G31" i="1"/>
  <c r="G30" i="1"/>
  <c r="G29" i="1"/>
  <c r="G28" i="1"/>
  <c r="G27" i="1"/>
  <c r="G26" i="1"/>
  <c r="G25" i="1"/>
  <c r="G24" i="1"/>
  <c r="G23" i="1"/>
  <c r="G22" i="1"/>
  <c r="F22" i="1" s="1"/>
  <c r="G21" i="1"/>
  <c r="F21" i="1" s="1"/>
  <c r="G20" i="1"/>
  <c r="F20" i="1" s="1"/>
  <c r="G19" i="1"/>
  <c r="G18" i="1"/>
  <c r="F18" i="1" s="1"/>
  <c r="G17" i="1"/>
  <c r="F17" i="1" s="1"/>
  <c r="G16" i="1"/>
  <c r="F16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F19" i="1"/>
  <c r="L18" i="1"/>
  <c r="L17" i="1"/>
  <c r="L16" i="1"/>
  <c r="L15" i="1"/>
  <c r="F15" i="1"/>
  <c r="L14" i="1"/>
  <c r="F14" i="1"/>
</calcChain>
</file>

<file path=xl/sharedStrings.xml><?xml version="1.0" encoding="utf-8"?>
<sst xmlns="http://schemas.openxmlformats.org/spreadsheetml/2006/main" count="119" uniqueCount="96">
  <si>
    <t xml:space="preserve">Year/Quarter </t>
  </si>
  <si>
    <t>Jul-Sep 2014</t>
  </si>
  <si>
    <t>Oct-Dec 2014</t>
  </si>
  <si>
    <t>Jan-Mar 2015</t>
  </si>
  <si>
    <t>Jul-Sep 2015</t>
  </si>
  <si>
    <t>Total International Internet Bandwidth Capacity bearkdown  (Mbps)</t>
  </si>
  <si>
    <t>Uplink</t>
  </si>
  <si>
    <t>Downlink</t>
  </si>
  <si>
    <t>Total</t>
  </si>
  <si>
    <t>Total mobile subscriptions</t>
  </si>
  <si>
    <t>Details</t>
  </si>
  <si>
    <t>Fixed Line Service</t>
  </si>
  <si>
    <t>Mobile service</t>
  </si>
  <si>
    <t>Internet service</t>
  </si>
  <si>
    <t>Total
Fixed Line Subscriptions</t>
  </si>
  <si>
    <t>Oct-Dec 2015</t>
  </si>
  <si>
    <t>Jan-Mar 2016</t>
  </si>
  <si>
    <t>N/A</t>
  </si>
  <si>
    <t>Data Traffic (GB)</t>
  </si>
  <si>
    <t>Service subscriptions</t>
  </si>
  <si>
    <t>Fixed Lines Service</t>
  </si>
  <si>
    <t>Mobile Cellular Service</t>
  </si>
  <si>
    <t>Internet access Service</t>
  </si>
  <si>
    <t>Jul-Sep 2016</t>
  </si>
  <si>
    <t>Oct-Dec 2016</t>
  </si>
  <si>
    <t>Jan-Mar 2017</t>
  </si>
  <si>
    <t>Jul-Sep 2017</t>
  </si>
  <si>
    <t>Oct-Dec 2017</t>
  </si>
  <si>
    <t>Subscription TV</t>
  </si>
  <si>
    <t>Total Subscription TV Subscriptions</t>
  </si>
  <si>
    <t>Apr-Jun 2015</t>
  </si>
  <si>
    <t>Apr-Jun 2016</t>
  </si>
  <si>
    <t>Apr-Jun 2017</t>
  </si>
  <si>
    <t>Total Data Traffic (GB) (Uploaded and Downloaded)</t>
  </si>
  <si>
    <t>Total International Internet Bandwidth Capacity (Mbps) (Upload and Download)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</si>
  <si>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</si>
  <si>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</si>
  <si>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</si>
  <si>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</si>
  <si>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</si>
  <si>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</si>
  <si>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</si>
  <si>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</si>
  <si>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</si>
  <si>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</si>
  <si>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</si>
  <si>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</si>
  <si>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</si>
  <si>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</si>
  <si>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</si>
  <si>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</si>
  <si>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</si>
  <si>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</si>
  <si>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</si>
  <si>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Fixed (Wired)-broadband (GB)</t>
  </si>
  <si>
    <t>Mobile (Wireless)-broadband  (GB)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</si>
  <si>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</si>
  <si>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</si>
  <si>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</si>
  <si>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</si>
  <si>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</si>
  <si>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</si>
  <si>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</si>
  <si>
    <t>Total
 Narrowband 
subscriptions</t>
  </si>
  <si>
    <t>Total 
Broadband
 subscriptions</t>
  </si>
  <si>
    <t xml:space="preserve"> Mobile 
Broadband 
subscriptions</t>
  </si>
  <si>
    <t>Total
 Internet 
subscriptions</t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</si>
  <si>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</si>
  <si>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
 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</si>
  <si>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</si>
  <si>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</si>
  <si>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</si>
  <si>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</si>
  <si>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</si>
  <si>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</si>
  <si>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</si>
  <si>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</si>
  <si>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</si>
  <si>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December
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</si>
  <si>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</si>
  <si>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</si>
  <si>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</si>
  <si>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</si>
  <si>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January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</si>
  <si>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</si>
  <si>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2021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</si>
  <si>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2021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</si>
  <si>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
2022</t>
    </r>
  </si>
  <si>
    <t>Jan-Mar 2022</t>
  </si>
  <si>
    <t>Apr-Jun 2022</t>
  </si>
  <si>
    <t>Jul-Sep 2022</t>
  </si>
  <si>
    <t>Oct-Dec 2022</t>
  </si>
  <si>
    <r>
      <t>Penetration per 100 inhabitants 31</t>
    </r>
    <r>
      <rPr>
        <b/>
        <vertAlign val="superscript"/>
        <sz val="10"/>
        <color indexed="8"/>
        <rFont val="Calibri"/>
        <family val="2"/>
        <scheme val="minor"/>
      </rPr>
      <t>st</t>
    </r>
    <r>
      <rPr>
        <b/>
        <sz val="10"/>
        <color indexed="8"/>
        <rFont val="Calibri"/>
        <family val="2"/>
        <scheme val="minor"/>
      </rPr>
      <t xml:space="preserve"> March 2022</t>
    </r>
  </si>
  <si>
    <r>
      <t>Penetration per 100 inhabitants 
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March 2022</t>
    </r>
  </si>
  <si>
    <t xml:space="preserve"> Fixed
 Broadband 
subscriptions</t>
  </si>
  <si>
    <t xml:space="preserve">Population - 99,728  at 31st December 2021
Source – https://www.nbs.gov.sc/downloads/data-acquisition-census/population-and-vital-statistics/2021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</si>
</sst>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3" fontId="0" fillId="2" borderId="1" xfId="0" applyNumberForma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3" fontId="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6670353311537"/>
          <c:y val="0.16670718592332423"/>
          <c:w val="0.88656362044665338"/>
          <c:h val="0.67368126503979486"/>
        </c:manualLayout>
      </c:layout>
      <c:lineChart>
        <c:grouping val="standard"/>
        <c:varyColors val="1"/>
        <c:ser>
          <c:idx val="0"/>
          <c:order val="0"/>
          <c:spPr>
            <a:ln>
              <a:solidFill>
                <a:schemeClr val="tx2">
                  <a:alpha val="87000"/>
                </a:schemeClr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84-4370-A62C-78FDD57F65CD}"/>
              </c:ext>
            </c:extLst>
          </c:dPt>
          <c:dPt>
            <c:idx val="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84-4370-A62C-78FDD57F65CD}"/>
              </c:ext>
            </c:extLst>
          </c:dPt>
          <c:dPt>
            <c:idx val="2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84-4370-A62C-78FDD57F65CD}"/>
              </c:ext>
            </c:extLst>
          </c:dPt>
          <c:dPt>
            <c:idx val="3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84-4370-A62C-78FDD57F65CD}"/>
              </c:ext>
            </c:extLst>
          </c:dPt>
          <c:dPt>
            <c:idx val="4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84-4370-A62C-78FDD57F65CD}"/>
              </c:ext>
            </c:extLst>
          </c:dPt>
          <c:dPt>
            <c:idx val="5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84-4370-A62C-78FDD57F65CD}"/>
              </c:ext>
            </c:extLst>
          </c:dPt>
          <c:dPt>
            <c:idx val="6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84-4370-A62C-78FDD57F65CD}"/>
              </c:ext>
            </c:extLst>
          </c:dPt>
          <c:dPt>
            <c:idx val="7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C84-4370-A62C-78FDD57F65CD}"/>
              </c:ext>
            </c:extLst>
          </c:dPt>
          <c:dPt>
            <c:idx val="8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84-4370-A62C-78FDD57F65CD}"/>
              </c:ext>
            </c:extLst>
          </c:dPt>
          <c:dPt>
            <c:idx val="9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84-4370-A62C-78FDD57F65CD}"/>
              </c:ext>
            </c:extLst>
          </c:dPt>
          <c:dPt>
            <c:idx val="1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84-4370-A62C-78FDD57F65CD}"/>
              </c:ext>
            </c:extLst>
          </c:dPt>
          <c:dPt>
            <c:idx val="1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84-4370-A62C-78FDD57F65CD}"/>
              </c:ext>
            </c:extLst>
          </c:dPt>
          <c:dPt>
            <c:idx val="12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C84-4370-A62C-78FDD57F65CD}"/>
              </c:ext>
            </c:extLst>
          </c:dPt>
          <c:dPt>
            <c:idx val="13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C84-4370-A62C-78FDD57F65CD}"/>
              </c:ext>
            </c:extLst>
          </c:dPt>
          <c:dPt>
            <c:idx val="14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C84-4370-A62C-78FDD57F65CD}"/>
              </c:ext>
            </c:extLst>
          </c:dPt>
          <c:dPt>
            <c:idx val="15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C84-4370-A62C-78FDD57F65CD}"/>
              </c:ext>
            </c:extLst>
          </c:dPt>
          <c:dPt>
            <c:idx val="16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C84-4370-A62C-78FDD57F65CD}"/>
              </c:ext>
            </c:extLst>
          </c:dPt>
          <c:dPt>
            <c:idx val="17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C84-4370-A62C-78FDD57F65CD}"/>
              </c:ext>
            </c:extLst>
          </c:dPt>
          <c:dPt>
            <c:idx val="18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C84-4370-A62C-78FDD57F65CD}"/>
              </c:ext>
            </c:extLst>
          </c:dPt>
          <c:dPt>
            <c:idx val="19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0C84-4370-A62C-78FDD57F65CD}"/>
              </c:ext>
            </c:extLst>
          </c:dPt>
          <c:dPt>
            <c:idx val="2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0C84-4370-A62C-78FDD57F65CD}"/>
              </c:ext>
            </c:extLst>
          </c:dPt>
          <c:dPt>
            <c:idx val="2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0C84-4370-A62C-78FDD57F65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D-0C84-4370-A62C-78FDD57F65C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F-0C84-4370-A62C-78FDD57F6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Table'!$A$16:$A$44</c:f>
              <c:strCache>
                <c:ptCount val="29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  <c:pt idx="28">
                  <c:v>Jan-Mar 2022</c:v>
                </c:pt>
              </c:strCache>
            </c:strRef>
          </c:cat>
          <c:val>
            <c:numRef>
              <c:f>'Main Statistics Table'!$B$16:$B$44</c:f>
              <c:numCache>
                <c:formatCode>#,##0</c:formatCode>
                <c:ptCount val="29"/>
                <c:pt idx="0">
                  <c:v>21148</c:v>
                </c:pt>
                <c:pt idx="1">
                  <c:v>21117</c:v>
                </c:pt>
                <c:pt idx="2">
                  <c:v>21198</c:v>
                </c:pt>
                <c:pt idx="3">
                  <c:v>21341</c:v>
                </c:pt>
                <c:pt idx="4">
                  <c:v>21179</c:v>
                </c:pt>
                <c:pt idx="5">
                  <c:v>20884</c:v>
                </c:pt>
                <c:pt idx="6">
                  <c:v>21084</c:v>
                </c:pt>
                <c:pt idx="7">
                  <c:v>20836</c:v>
                </c:pt>
                <c:pt idx="8">
                  <c:v>20666</c:v>
                </c:pt>
                <c:pt idx="9">
                  <c:v>20689</c:v>
                </c:pt>
                <c:pt idx="10">
                  <c:v>20129</c:v>
                </c:pt>
                <c:pt idx="11">
                  <c:v>19652</c:v>
                </c:pt>
                <c:pt idx="12">
                  <c:v>19231</c:v>
                </c:pt>
                <c:pt idx="13">
                  <c:v>20419</c:v>
                </c:pt>
                <c:pt idx="14">
                  <c:v>20420</c:v>
                </c:pt>
                <c:pt idx="15">
                  <c:v>20290</c:v>
                </c:pt>
                <c:pt idx="16">
                  <c:v>20321</c:v>
                </c:pt>
                <c:pt idx="17">
                  <c:v>19990</c:v>
                </c:pt>
                <c:pt idx="18">
                  <c:v>19994</c:v>
                </c:pt>
                <c:pt idx="19">
                  <c:v>20122</c:v>
                </c:pt>
                <c:pt idx="20">
                  <c:v>20043</c:v>
                </c:pt>
                <c:pt idx="21">
                  <c:v>18588</c:v>
                </c:pt>
                <c:pt idx="22">
                  <c:v>18528</c:v>
                </c:pt>
                <c:pt idx="23">
                  <c:v>18882</c:v>
                </c:pt>
                <c:pt idx="24">
                  <c:v>18441</c:v>
                </c:pt>
                <c:pt idx="25">
                  <c:v>18461</c:v>
                </c:pt>
                <c:pt idx="26">
                  <c:v>18413</c:v>
                </c:pt>
                <c:pt idx="27">
                  <c:v>17768</c:v>
                </c:pt>
                <c:pt idx="28">
                  <c:v>18768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C84-4370-A62C-78FDD57F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978496"/>
        <c:axId val="-281975776"/>
      </c:lineChart>
      <c:catAx>
        <c:axId val="-28197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81975776"/>
        <c:crosses val="autoZero"/>
        <c:auto val="1"/>
        <c:lblAlgn val="ctr"/>
        <c:lblOffset val="100"/>
        <c:noMultiLvlLbl val="0"/>
      </c:catAx>
      <c:valAx>
        <c:axId val="-281975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Number</a:t>
                </a:r>
                <a:r>
                  <a:rPr lang="en-GB" sz="1050" baseline="0"/>
                  <a:t> of Fixed Lines</a:t>
                </a:r>
                <a:endParaRPr lang="en-GB" sz="1050"/>
              </a:p>
            </c:rich>
          </c:tx>
          <c:layout>
            <c:manualLayout>
              <c:xMode val="edge"/>
              <c:yMode val="edge"/>
              <c:x val="1.6656187741755944E-2"/>
              <c:y val="0.3986966146876108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8197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4956310079198"/>
          <c:y val="0.10115087886741432"/>
          <c:w val="0.88455150777373748"/>
          <c:h val="0.6661148492802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Table'!$E$2:$E$3</c:f>
              <c:strCache>
                <c:ptCount val="2"/>
                <c:pt idx="0">
                  <c:v>Total
 Internet 
subscriptions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Table'!$E$20:$E$44</c:f>
              <c:numCache>
                <c:formatCode>#,##0</c:formatCode>
                <c:ptCount val="25"/>
                <c:pt idx="0">
                  <c:v>33722</c:v>
                </c:pt>
                <c:pt idx="1">
                  <c:v>32072</c:v>
                </c:pt>
                <c:pt idx="2">
                  <c:v>34489</c:v>
                </c:pt>
                <c:pt idx="3">
                  <c:v>35381</c:v>
                </c:pt>
                <c:pt idx="4">
                  <c:v>38479</c:v>
                </c:pt>
                <c:pt idx="5">
                  <c:v>77483</c:v>
                </c:pt>
                <c:pt idx="6">
                  <c:v>79349</c:v>
                </c:pt>
                <c:pt idx="7">
                  <c:v>83628</c:v>
                </c:pt>
                <c:pt idx="8">
                  <c:v>89752</c:v>
                </c:pt>
                <c:pt idx="9">
                  <c:v>90408</c:v>
                </c:pt>
                <c:pt idx="10">
                  <c:v>90970</c:v>
                </c:pt>
                <c:pt idx="11">
                  <c:v>97869</c:v>
                </c:pt>
                <c:pt idx="12">
                  <c:v>101197</c:v>
                </c:pt>
                <c:pt idx="13">
                  <c:v>103735</c:v>
                </c:pt>
                <c:pt idx="14">
                  <c:v>107650</c:v>
                </c:pt>
                <c:pt idx="15">
                  <c:v>116888</c:v>
                </c:pt>
                <c:pt idx="16">
                  <c:v>116784</c:v>
                </c:pt>
                <c:pt idx="17">
                  <c:v>112345</c:v>
                </c:pt>
                <c:pt idx="18">
                  <c:v>114014</c:v>
                </c:pt>
                <c:pt idx="19">
                  <c:v>119010</c:v>
                </c:pt>
                <c:pt idx="20">
                  <c:v>122066</c:v>
                </c:pt>
                <c:pt idx="21">
                  <c:v>132651</c:v>
                </c:pt>
                <c:pt idx="22">
                  <c:v>129065</c:v>
                </c:pt>
                <c:pt idx="23">
                  <c:v>135758</c:v>
                </c:pt>
                <c:pt idx="24">
                  <c:v>135369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D-4FA8-A805-9BCDC7F8EA59}"/>
            </c:ext>
          </c:extLst>
        </c:ser>
        <c:ser>
          <c:idx val="1"/>
          <c:order val="1"/>
          <c:tx>
            <c:strRef>
              <c:f>'Main Statistics Table'!$J$3</c:f>
              <c:strCache>
                <c:ptCount val="1"/>
                <c:pt idx="0">
                  <c:v>Uplink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Table'!$F$20:$F$44</c:f>
              <c:numCache>
                <c:formatCode>#,##0</c:formatCode>
                <c:ptCount val="25"/>
                <c:pt idx="0">
                  <c:v>214</c:v>
                </c:pt>
                <c:pt idx="1">
                  <c:v>20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D-4FA8-A805-9BCDC7F8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7962480"/>
        <c:axId val="-417961936"/>
      </c:barChart>
      <c:lineChart>
        <c:grouping val="standard"/>
        <c:varyColors val="0"/>
        <c:ser>
          <c:idx val="2"/>
          <c:order val="2"/>
          <c:tx>
            <c:strRef>
              <c:f>'Main Statistics Table'!$I$2:$I$3</c:f>
              <c:strCache>
                <c:ptCount val="2"/>
                <c:pt idx="0">
                  <c:v> Fixed
 Broadband 
subscriptions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Table'!$G$20:$G$44</c:f>
              <c:numCache>
                <c:formatCode>#,##0</c:formatCode>
                <c:ptCount val="25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  <c:pt idx="24">
                  <c:v>135367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D-4FA8-A805-9BCDC7F8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7962480"/>
        <c:axId val="-417961936"/>
      </c:lineChart>
      <c:catAx>
        <c:axId val="-4179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17961936"/>
        <c:crosses val="autoZero"/>
        <c:auto val="1"/>
        <c:lblAlgn val="ctr"/>
        <c:lblOffset val="100"/>
        <c:noMultiLvlLbl val="0"/>
      </c:catAx>
      <c:valAx>
        <c:axId val="-417961936"/>
        <c:scaling>
          <c:orientation val="minMax"/>
          <c:max val="1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1796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650" b="0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1997011172062"/>
          <c:y val="8.9806885746040746E-2"/>
          <c:w val="0.8773413756279288"/>
          <c:h val="0.75850941527526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Table'!$C$2:$C$3</c:f>
              <c:strCache>
                <c:ptCount val="2"/>
                <c:pt idx="0">
                  <c:v>Total mobile subscriptions</c:v>
                </c:pt>
              </c:strCache>
            </c:strRef>
          </c:tx>
          <c:spPr>
            <a:ln w="28575" cap="rnd" cmpd="sng" algn="ctr">
              <a:solidFill>
                <a:schemeClr val="accent2">
                  <a:alpha val="76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'Main Statistics Table'!$A$16:$A$44</c:f>
              <c:strCache>
                <c:ptCount val="29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  <c:pt idx="28">
                  <c:v>Jan-Mar 2022</c:v>
                </c:pt>
              </c:strCache>
            </c:strRef>
          </c:cat>
          <c:val>
            <c:numRef>
              <c:f>'Main Statistics Table'!$C$16:$C$44</c:f>
              <c:numCache>
                <c:formatCode>#,##0</c:formatCode>
                <c:ptCount val="29"/>
                <c:pt idx="0">
                  <c:v>153835</c:v>
                </c:pt>
                <c:pt idx="1">
                  <c:v>148545</c:v>
                </c:pt>
                <c:pt idx="2">
                  <c:v>149496</c:v>
                </c:pt>
                <c:pt idx="3">
                  <c:v>148244</c:v>
                </c:pt>
                <c:pt idx="4">
                  <c:v>149486</c:v>
                </c:pt>
                <c:pt idx="5">
                  <c:v>147764</c:v>
                </c:pt>
                <c:pt idx="6">
                  <c:v>153619</c:v>
                </c:pt>
                <c:pt idx="7">
                  <c:v>151857</c:v>
                </c:pt>
                <c:pt idx="8">
                  <c:v>163693</c:v>
                </c:pt>
                <c:pt idx="9">
                  <c:v>165285</c:v>
                </c:pt>
                <c:pt idx="10">
                  <c:v>166849</c:v>
                </c:pt>
                <c:pt idx="11">
                  <c:v>167282</c:v>
                </c:pt>
                <c:pt idx="12">
                  <c:v>169660</c:v>
                </c:pt>
                <c:pt idx="13">
                  <c:v>173540</c:v>
                </c:pt>
                <c:pt idx="14">
                  <c:v>175650</c:v>
                </c:pt>
                <c:pt idx="15">
                  <c:v>178946</c:v>
                </c:pt>
                <c:pt idx="16">
                  <c:v>183638</c:v>
                </c:pt>
                <c:pt idx="17">
                  <c:v>186966</c:v>
                </c:pt>
                <c:pt idx="18">
                  <c:v>188549</c:v>
                </c:pt>
                <c:pt idx="19">
                  <c:v>193672</c:v>
                </c:pt>
                <c:pt idx="20">
                  <c:v>193342</c:v>
                </c:pt>
                <c:pt idx="21">
                  <c:v>187984</c:v>
                </c:pt>
                <c:pt idx="22">
                  <c:v>182797</c:v>
                </c:pt>
                <c:pt idx="23">
                  <c:v>183498</c:v>
                </c:pt>
                <c:pt idx="24">
                  <c:v>178561</c:v>
                </c:pt>
                <c:pt idx="25">
                  <c:v>182484</c:v>
                </c:pt>
                <c:pt idx="26">
                  <c:v>185923</c:v>
                </c:pt>
                <c:pt idx="27">
                  <c:v>183840</c:v>
                </c:pt>
                <c:pt idx="28">
                  <c:v>189354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A-4802-90EA-BDB693EC4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6"/>
        <c:overlap val="-39"/>
        <c:axId val="-324330016"/>
        <c:axId val="-198287888"/>
      </c:barChart>
      <c:catAx>
        <c:axId val="-32433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7888"/>
        <c:crosses val="autoZero"/>
        <c:auto val="1"/>
        <c:lblAlgn val="ctr"/>
        <c:lblOffset val="100"/>
        <c:noMultiLvlLbl val="0"/>
      </c:catAx>
      <c:valAx>
        <c:axId val="-1982878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Number of Subscriptions</a:t>
                </a:r>
              </a:p>
            </c:rich>
          </c:tx>
          <c:layout>
            <c:manualLayout>
              <c:xMode val="edge"/>
              <c:yMode val="edge"/>
              <c:x val="1.0270052711132183E-2"/>
              <c:y val="0.3238642913783275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324330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7044215626893"/>
          <c:y val="8.2203771427210012E-2"/>
          <c:w val="0.7748255314239566"/>
          <c:h val="0.77557395340710988"/>
        </c:manualLayout>
      </c:layout>
      <c:lineChart>
        <c:grouping val="standard"/>
        <c:varyColors val="0"/>
        <c:ser>
          <c:idx val="0"/>
          <c:order val="0"/>
          <c:tx>
            <c:strRef>
              <c:f>'Main Statistics Table'!$G$2:$G$3</c:f>
              <c:strCache>
                <c:ptCount val="2"/>
                <c:pt idx="0">
                  <c:v>Total 
Broadband
 subscriptions</c:v>
                </c:pt>
              </c:strCache>
            </c:strRef>
          </c:tx>
          <c:spPr>
            <a:ln w="31750"/>
          </c:spPr>
          <c:marker>
            <c:symbol val="circle"/>
            <c:size val="6"/>
            <c:spPr>
              <a:ln w="12700">
                <a:solidFill>
                  <a:schemeClr val="tx2"/>
                </a:solidFill>
                <a:miter lim="800000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Table'!$G$20:$G$44</c:f>
              <c:numCache>
                <c:formatCode>#,##0</c:formatCode>
                <c:ptCount val="25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  <c:pt idx="24">
                  <c:v>135367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6-442D-9688-E2EEC1A9C68B}"/>
            </c:ext>
          </c:extLst>
        </c:ser>
        <c:ser>
          <c:idx val="1"/>
          <c:order val="1"/>
          <c:tx>
            <c:strRef>
              <c:f>'Main Statistics Table'!$H$2:$H$3</c:f>
              <c:strCache>
                <c:ptCount val="2"/>
                <c:pt idx="0">
                  <c:v> Mobile 
Broadband 
subscriptions</c:v>
                </c:pt>
              </c:strCache>
            </c:strRef>
          </c:tx>
          <c:spPr>
            <a:ln w="25400"/>
          </c:spPr>
          <c:marker>
            <c:symbol val="circle"/>
            <c:size val="5"/>
            <c:spPr>
              <a:ln w="28575"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Table'!$H$20:$H$44</c:f>
              <c:numCache>
                <c:formatCode>#,##0</c:formatCode>
                <c:ptCount val="25"/>
                <c:pt idx="0">
                  <c:v>19838</c:v>
                </c:pt>
                <c:pt idx="1">
                  <c:v>18539</c:v>
                </c:pt>
                <c:pt idx="2">
                  <c:v>20555</c:v>
                </c:pt>
                <c:pt idx="3">
                  <c:v>21330</c:v>
                </c:pt>
                <c:pt idx="4">
                  <c:v>23744</c:v>
                </c:pt>
                <c:pt idx="5">
                  <c:v>62947</c:v>
                </c:pt>
                <c:pt idx="6">
                  <c:v>64513</c:v>
                </c:pt>
                <c:pt idx="7">
                  <c:v>68393</c:v>
                </c:pt>
                <c:pt idx="8">
                  <c:v>73207</c:v>
                </c:pt>
                <c:pt idx="9">
                  <c:v>73906</c:v>
                </c:pt>
                <c:pt idx="10">
                  <c:v>72412</c:v>
                </c:pt>
                <c:pt idx="11">
                  <c:v>78178</c:v>
                </c:pt>
                <c:pt idx="12">
                  <c:v>79506</c:v>
                </c:pt>
                <c:pt idx="13">
                  <c:v>80903</c:v>
                </c:pt>
                <c:pt idx="14">
                  <c:v>84460</c:v>
                </c:pt>
                <c:pt idx="15">
                  <c:v>89896</c:v>
                </c:pt>
                <c:pt idx="16">
                  <c:v>87313</c:v>
                </c:pt>
                <c:pt idx="17">
                  <c:v>80979</c:v>
                </c:pt>
                <c:pt idx="18">
                  <c:v>81351</c:v>
                </c:pt>
                <c:pt idx="19">
                  <c:v>84034</c:v>
                </c:pt>
                <c:pt idx="20">
                  <c:v>84845</c:v>
                </c:pt>
                <c:pt idx="21">
                  <c:v>94114</c:v>
                </c:pt>
                <c:pt idx="22">
                  <c:v>89460</c:v>
                </c:pt>
                <c:pt idx="23">
                  <c:v>94476</c:v>
                </c:pt>
                <c:pt idx="24">
                  <c:v>92490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6-442D-9688-E2EEC1A9C68B}"/>
            </c:ext>
          </c:extLst>
        </c:ser>
        <c:ser>
          <c:idx val="2"/>
          <c:order val="2"/>
          <c:tx>
            <c:strRef>
              <c:f>'Main Statistics Table'!$I$2:$I$3</c:f>
              <c:strCache>
                <c:ptCount val="2"/>
                <c:pt idx="0">
                  <c:v> Fixed
 Broadband 
subscriptions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4"/>
            <c:spPr>
              <a:ln w="22225"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Table'!$I$20:$I$44</c:f>
              <c:numCache>
                <c:formatCode>#,##0</c:formatCode>
                <c:ptCount val="25"/>
                <c:pt idx="0">
                  <c:v>13670</c:v>
                </c:pt>
                <c:pt idx="1">
                  <c:v>13513</c:v>
                </c:pt>
                <c:pt idx="2">
                  <c:v>13922</c:v>
                </c:pt>
                <c:pt idx="3">
                  <c:v>14035</c:v>
                </c:pt>
                <c:pt idx="4">
                  <c:v>14707</c:v>
                </c:pt>
                <c:pt idx="5">
                  <c:v>14522</c:v>
                </c:pt>
                <c:pt idx="6">
                  <c:v>14819</c:v>
                </c:pt>
                <c:pt idx="7">
                  <c:v>15221</c:v>
                </c:pt>
                <c:pt idx="8">
                  <c:v>16428</c:v>
                </c:pt>
                <c:pt idx="9">
                  <c:v>16389</c:v>
                </c:pt>
                <c:pt idx="10">
                  <c:v>17365</c:v>
                </c:pt>
                <c:pt idx="11">
                  <c:v>19689</c:v>
                </c:pt>
                <c:pt idx="12">
                  <c:v>21678</c:v>
                </c:pt>
                <c:pt idx="13">
                  <c:v>22821</c:v>
                </c:pt>
                <c:pt idx="14">
                  <c:v>23179</c:v>
                </c:pt>
                <c:pt idx="15">
                  <c:v>26974</c:v>
                </c:pt>
                <c:pt idx="16">
                  <c:v>29458</c:v>
                </c:pt>
                <c:pt idx="17">
                  <c:v>31355</c:v>
                </c:pt>
                <c:pt idx="18">
                  <c:v>32652</c:v>
                </c:pt>
                <c:pt idx="19">
                  <c:v>34966</c:v>
                </c:pt>
                <c:pt idx="20">
                  <c:v>37219</c:v>
                </c:pt>
                <c:pt idx="21">
                  <c:v>38535</c:v>
                </c:pt>
                <c:pt idx="22">
                  <c:v>39603</c:v>
                </c:pt>
                <c:pt idx="23">
                  <c:v>41280</c:v>
                </c:pt>
                <c:pt idx="24">
                  <c:v>42877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6-442D-9688-E2EEC1A9C6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8281360"/>
        <c:axId val="-198282448"/>
      </c:lineChart>
      <c:catAx>
        <c:axId val="-19828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2448"/>
        <c:crosses val="autoZero"/>
        <c:auto val="1"/>
        <c:lblAlgn val="ctr"/>
        <c:lblOffset val="100"/>
        <c:noMultiLvlLbl val="0"/>
      </c:catAx>
      <c:valAx>
        <c:axId val="-19828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Number</a:t>
                </a:r>
                <a:r>
                  <a:rPr lang="en-GB" sz="1050" b="1" baseline="0"/>
                  <a:t> of Subscriptions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7.5897435897435877E-3"/>
              <c:y val="0.3208127350193177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1360"/>
        <c:crosses val="autoZero"/>
        <c:crossBetween val="between"/>
      </c:valAx>
      <c:spPr>
        <a:ln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</c:spPr>
    </c:plotArea>
    <c:legend>
      <c:legendPos val="r"/>
      <c:layout>
        <c:manualLayout>
          <c:xMode val="edge"/>
          <c:yMode val="edge"/>
          <c:x val="0.87120036918462118"/>
          <c:y val="0.34407582562013339"/>
          <c:w val="0.12147362348937152"/>
          <c:h val="0.4160337673373279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49795001013892E-2"/>
          <c:y val="9.5125615642911526E-2"/>
          <c:w val="0.8926272727765846"/>
          <c:h val="0.73226601752900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Table'!$M$2</c:f>
              <c:strCache>
                <c:ptCount val="1"/>
                <c:pt idx="0">
                  <c:v>Data Traffic (GB)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'Main Statistics Table'!$A$17:$A$44</c:f>
              <c:strCache>
                <c:ptCount val="28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</c:strCache>
            </c:strRef>
          </c:cat>
          <c:val>
            <c:numRef>
              <c:f>'Main Statistics Table'!$O$17:$O$44</c:f>
              <c:numCache>
                <c:formatCode>#,##0</c:formatCode>
                <c:ptCount val="28"/>
                <c:pt idx="0">
                  <c:v>1155364</c:v>
                </c:pt>
                <c:pt idx="1">
                  <c:v>1414574</c:v>
                </c:pt>
                <c:pt idx="2">
                  <c:v>1561042</c:v>
                </c:pt>
                <c:pt idx="3">
                  <c:v>1680760</c:v>
                </c:pt>
                <c:pt idx="4">
                  <c:v>1552722</c:v>
                </c:pt>
                <c:pt idx="5">
                  <c:v>1875442</c:v>
                </c:pt>
                <c:pt idx="6">
                  <c:v>2177738</c:v>
                </c:pt>
                <c:pt idx="7">
                  <c:v>2328365</c:v>
                </c:pt>
                <c:pt idx="8">
                  <c:v>2768567</c:v>
                </c:pt>
                <c:pt idx="9">
                  <c:v>3016515</c:v>
                </c:pt>
                <c:pt idx="10">
                  <c:v>3124755</c:v>
                </c:pt>
                <c:pt idx="11">
                  <c:v>3372485</c:v>
                </c:pt>
                <c:pt idx="12">
                  <c:v>5292273</c:v>
                </c:pt>
                <c:pt idx="13">
                  <c:v>4204659</c:v>
                </c:pt>
                <c:pt idx="14">
                  <c:v>4432962</c:v>
                </c:pt>
                <c:pt idx="15">
                  <c:v>4365642</c:v>
                </c:pt>
                <c:pt idx="16">
                  <c:v>4784308</c:v>
                </c:pt>
                <c:pt idx="17">
                  <c:v>5349620</c:v>
                </c:pt>
                <c:pt idx="18">
                  <c:v>5879823</c:v>
                </c:pt>
                <c:pt idx="19">
                  <c:v>6019181</c:v>
                </c:pt>
                <c:pt idx="20">
                  <c:v>6300515</c:v>
                </c:pt>
                <c:pt idx="21">
                  <c:v>6280947</c:v>
                </c:pt>
                <c:pt idx="22">
                  <c:v>6671160</c:v>
                </c:pt>
                <c:pt idx="23">
                  <c:v>8000520</c:v>
                </c:pt>
                <c:pt idx="24">
                  <c:v>8172646</c:v>
                </c:pt>
                <c:pt idx="25">
                  <c:v>8317217</c:v>
                </c:pt>
                <c:pt idx="26">
                  <c:v>9104398</c:v>
                </c:pt>
                <c:pt idx="27">
                  <c:v>10594981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4-477F-BD98-11BF80852A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6"/>
        <c:axId val="-198287344"/>
        <c:axId val="-198286800"/>
      </c:barChart>
      <c:catAx>
        <c:axId val="-19828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6800"/>
        <c:crosses val="autoZero"/>
        <c:auto val="1"/>
        <c:lblAlgn val="ctr"/>
        <c:lblOffset val="100"/>
        <c:noMultiLvlLbl val="0"/>
      </c:catAx>
      <c:valAx>
        <c:axId val="-1982868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-19828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8271492701505"/>
          <c:y val="0.13603944338208687"/>
          <c:w val="0.88077646191791581"/>
          <c:h val="0.6509370389362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Table'!$M$3</c:f>
              <c:strCache>
                <c:ptCount val="1"/>
                <c:pt idx="0">
                  <c:v>Fixed (Wired)-broadband (GB)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'Main Statistics Table'!$A$17:$A$44</c:f>
              <c:strCache>
                <c:ptCount val="28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</c:strCache>
            </c:strRef>
          </c:cat>
          <c:val>
            <c:numRef>
              <c:f>'Main Statistics Table'!$M$17:$M$44</c:f>
              <c:numCache>
                <c:formatCode>#,##0</c:formatCode>
                <c:ptCount val="28"/>
                <c:pt idx="0">
                  <c:v>1081581</c:v>
                </c:pt>
                <c:pt idx="1">
                  <c:v>1330574</c:v>
                </c:pt>
                <c:pt idx="2">
                  <c:v>1471789</c:v>
                </c:pt>
                <c:pt idx="3">
                  <c:v>1556387</c:v>
                </c:pt>
                <c:pt idx="4">
                  <c:v>1411398</c:v>
                </c:pt>
                <c:pt idx="5">
                  <c:v>1713298</c:v>
                </c:pt>
                <c:pt idx="6">
                  <c:v>1986765</c:v>
                </c:pt>
                <c:pt idx="7">
                  <c:v>2104493</c:v>
                </c:pt>
                <c:pt idx="8">
                  <c:v>2523366</c:v>
                </c:pt>
                <c:pt idx="9">
                  <c:v>2758491</c:v>
                </c:pt>
                <c:pt idx="10">
                  <c:v>2827607</c:v>
                </c:pt>
                <c:pt idx="11">
                  <c:v>3054235</c:v>
                </c:pt>
                <c:pt idx="12">
                  <c:v>4933953</c:v>
                </c:pt>
                <c:pt idx="13">
                  <c:v>3815000</c:v>
                </c:pt>
                <c:pt idx="14">
                  <c:v>3869543</c:v>
                </c:pt>
                <c:pt idx="15">
                  <c:v>3695385</c:v>
                </c:pt>
                <c:pt idx="16">
                  <c:v>3968826</c:v>
                </c:pt>
                <c:pt idx="17">
                  <c:v>4359837</c:v>
                </c:pt>
                <c:pt idx="18">
                  <c:v>4778596</c:v>
                </c:pt>
                <c:pt idx="19">
                  <c:v>4821618</c:v>
                </c:pt>
                <c:pt idx="20">
                  <c:v>4989210</c:v>
                </c:pt>
                <c:pt idx="21">
                  <c:v>4959355</c:v>
                </c:pt>
                <c:pt idx="22">
                  <c:v>5291514</c:v>
                </c:pt>
                <c:pt idx="23">
                  <c:v>6204366</c:v>
                </c:pt>
                <c:pt idx="24">
                  <c:v>6307236</c:v>
                </c:pt>
                <c:pt idx="25">
                  <c:v>6376315</c:v>
                </c:pt>
                <c:pt idx="26">
                  <c:v>6993487</c:v>
                </c:pt>
                <c:pt idx="27">
                  <c:v>8341087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8A7-B19C-9AF195A991F6}"/>
            </c:ext>
          </c:extLst>
        </c:ser>
        <c:ser>
          <c:idx val="1"/>
          <c:order val="1"/>
          <c:tx>
            <c:strRef>
              <c:f>'Main Statistics Table'!$N$3</c:f>
              <c:strCache>
                <c:ptCount val="1"/>
                <c:pt idx="0">
                  <c:v>Mobile (Wireless)-broadband  (GB)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'Main Statistics Table'!$A$17:$A$44</c:f>
              <c:strCache>
                <c:ptCount val="28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</c:strCache>
            </c:strRef>
          </c:cat>
          <c:val>
            <c:numRef>
              <c:f>'Main Statistics Table'!$N$17:$N$44</c:f>
              <c:numCache>
                <c:formatCode>#,##0</c:formatCode>
                <c:ptCount val="28"/>
                <c:pt idx="0">
                  <c:v>73783</c:v>
                </c:pt>
                <c:pt idx="1">
                  <c:v>84000</c:v>
                </c:pt>
                <c:pt idx="2">
                  <c:v>89253</c:v>
                </c:pt>
                <c:pt idx="3">
                  <c:v>124373</c:v>
                </c:pt>
                <c:pt idx="4">
                  <c:v>141324</c:v>
                </c:pt>
                <c:pt idx="5">
                  <c:v>162144</c:v>
                </c:pt>
                <c:pt idx="6">
                  <c:v>190973</c:v>
                </c:pt>
                <c:pt idx="7">
                  <c:v>223872</c:v>
                </c:pt>
                <c:pt idx="8">
                  <c:v>245201</c:v>
                </c:pt>
                <c:pt idx="9">
                  <c:v>258024</c:v>
                </c:pt>
                <c:pt idx="10">
                  <c:v>297148</c:v>
                </c:pt>
                <c:pt idx="11">
                  <c:v>318250</c:v>
                </c:pt>
                <c:pt idx="12">
                  <c:v>358320</c:v>
                </c:pt>
                <c:pt idx="13">
                  <c:v>389659</c:v>
                </c:pt>
                <c:pt idx="14">
                  <c:v>563419</c:v>
                </c:pt>
                <c:pt idx="15">
                  <c:v>670257</c:v>
                </c:pt>
                <c:pt idx="16">
                  <c:v>815482</c:v>
                </c:pt>
                <c:pt idx="17">
                  <c:v>989783</c:v>
                </c:pt>
                <c:pt idx="18">
                  <c:v>1101227</c:v>
                </c:pt>
                <c:pt idx="19">
                  <c:v>1197563</c:v>
                </c:pt>
                <c:pt idx="20">
                  <c:v>1311305</c:v>
                </c:pt>
                <c:pt idx="21">
                  <c:v>1321592</c:v>
                </c:pt>
                <c:pt idx="22">
                  <c:v>1379646</c:v>
                </c:pt>
                <c:pt idx="23">
                  <c:v>1796154</c:v>
                </c:pt>
                <c:pt idx="24">
                  <c:v>1865410</c:v>
                </c:pt>
                <c:pt idx="25">
                  <c:v>1940902</c:v>
                </c:pt>
                <c:pt idx="26">
                  <c:v>2110911</c:v>
                </c:pt>
                <c:pt idx="27">
                  <c:v>2253894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8A7-B19C-9AF195A99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-198282992"/>
        <c:axId val="-198286256"/>
      </c:barChart>
      <c:catAx>
        <c:axId val="-19828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6256"/>
        <c:crosses val="autoZero"/>
        <c:auto val="1"/>
        <c:lblAlgn val="ctr"/>
        <c:lblOffset val="100"/>
        <c:noMultiLvlLbl val="0"/>
      </c:catAx>
      <c:valAx>
        <c:axId val="-198286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Amount of Traffic Data</a:t>
                </a:r>
              </a:p>
            </c:rich>
          </c:tx>
          <c:layout>
            <c:manualLayout>
              <c:xMode val="edge"/>
              <c:yMode val="edge"/>
              <c:x val="3.544483564602503E-3"/>
              <c:y val="0.35390822317493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-19828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7154810927703615"/>
          <c:y val="0.93116976964950215"/>
          <c:w val="0.46236902655890477"/>
          <c:h val="3.40799509317784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076342856826"/>
          <c:y val="0.10408387326230495"/>
          <c:w val="0.83630221964208351"/>
          <c:h val="0.67648914145355266"/>
        </c:manualLayout>
      </c:layout>
      <c:barChart>
        <c:barDir val="col"/>
        <c:grouping val="clustered"/>
        <c:varyColors val="0"/>
        <c:ser>
          <c:idx val="0"/>
          <c:order val="0"/>
          <c:tx>
            <c:v>Uplink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Table'!$J$20:$J$44</c:f>
              <c:numCache>
                <c:formatCode>#,##0</c:formatCode>
                <c:ptCount val="25"/>
                <c:pt idx="0">
                  <c:v>2165</c:v>
                </c:pt>
                <c:pt idx="1">
                  <c:v>2244</c:v>
                </c:pt>
                <c:pt idx="2">
                  <c:v>2554</c:v>
                </c:pt>
                <c:pt idx="3">
                  <c:v>2709</c:v>
                </c:pt>
                <c:pt idx="4">
                  <c:v>3316</c:v>
                </c:pt>
                <c:pt idx="5">
                  <c:v>3456</c:v>
                </c:pt>
                <c:pt idx="6">
                  <c:v>3456</c:v>
                </c:pt>
                <c:pt idx="7">
                  <c:v>3606</c:v>
                </c:pt>
                <c:pt idx="8">
                  <c:v>4206</c:v>
                </c:pt>
                <c:pt idx="9">
                  <c:v>5001</c:v>
                </c:pt>
                <c:pt idx="10">
                  <c:v>5051</c:v>
                </c:pt>
                <c:pt idx="11">
                  <c:v>5303</c:v>
                </c:pt>
                <c:pt idx="12">
                  <c:v>6233</c:v>
                </c:pt>
                <c:pt idx="13">
                  <c:v>7059</c:v>
                </c:pt>
                <c:pt idx="14">
                  <c:v>7829</c:v>
                </c:pt>
                <c:pt idx="15">
                  <c:v>8444</c:v>
                </c:pt>
                <c:pt idx="16">
                  <c:v>8569</c:v>
                </c:pt>
                <c:pt idx="17">
                  <c:v>8569</c:v>
                </c:pt>
                <c:pt idx="18">
                  <c:v>8569</c:v>
                </c:pt>
                <c:pt idx="19">
                  <c:v>8629</c:v>
                </c:pt>
                <c:pt idx="20">
                  <c:v>8629</c:v>
                </c:pt>
                <c:pt idx="21">
                  <c:v>9079</c:v>
                </c:pt>
                <c:pt idx="22">
                  <c:v>9529</c:v>
                </c:pt>
                <c:pt idx="23">
                  <c:v>9679</c:v>
                </c:pt>
                <c:pt idx="24">
                  <c:v>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A-415A-AAC9-0177B911ABC6}"/>
            </c:ext>
          </c:extLst>
        </c:ser>
        <c:ser>
          <c:idx val="1"/>
          <c:order val="1"/>
          <c:tx>
            <c:v>Downlink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  <a:lumMod val="97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Table'!$K$20:$K$44</c:f>
              <c:numCache>
                <c:formatCode>#,##0</c:formatCode>
                <c:ptCount val="25"/>
                <c:pt idx="0">
                  <c:v>2246</c:v>
                </c:pt>
                <c:pt idx="1">
                  <c:v>2326</c:v>
                </c:pt>
                <c:pt idx="2">
                  <c:v>2636</c:v>
                </c:pt>
                <c:pt idx="3">
                  <c:v>2791</c:v>
                </c:pt>
                <c:pt idx="4">
                  <c:v>3398</c:v>
                </c:pt>
                <c:pt idx="5">
                  <c:v>3538</c:v>
                </c:pt>
                <c:pt idx="6">
                  <c:v>3538</c:v>
                </c:pt>
                <c:pt idx="7">
                  <c:v>3688</c:v>
                </c:pt>
                <c:pt idx="8">
                  <c:v>4288</c:v>
                </c:pt>
                <c:pt idx="9">
                  <c:v>5083</c:v>
                </c:pt>
                <c:pt idx="10">
                  <c:v>5083</c:v>
                </c:pt>
                <c:pt idx="11">
                  <c:v>5385</c:v>
                </c:pt>
                <c:pt idx="12">
                  <c:v>6315</c:v>
                </c:pt>
                <c:pt idx="13">
                  <c:v>7141</c:v>
                </c:pt>
                <c:pt idx="14">
                  <c:v>7911</c:v>
                </c:pt>
                <c:pt idx="15">
                  <c:v>8526</c:v>
                </c:pt>
                <c:pt idx="16">
                  <c:v>9301</c:v>
                </c:pt>
                <c:pt idx="17">
                  <c:v>9301</c:v>
                </c:pt>
                <c:pt idx="18">
                  <c:v>9301</c:v>
                </c:pt>
                <c:pt idx="19">
                  <c:v>9361</c:v>
                </c:pt>
                <c:pt idx="20">
                  <c:v>9511</c:v>
                </c:pt>
                <c:pt idx="21">
                  <c:v>10111</c:v>
                </c:pt>
                <c:pt idx="22">
                  <c:v>10561</c:v>
                </c:pt>
                <c:pt idx="23">
                  <c:v>10711</c:v>
                </c:pt>
                <c:pt idx="24">
                  <c:v>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A-415A-AAC9-0177B911A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5"/>
        <c:overlap val="-54"/>
        <c:axId val="-197529088"/>
        <c:axId val="-197526368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'Main Statistics Table'!$A$20:$A$44</c:f>
              <c:strCache>
                <c:ptCount val="25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</c:strCache>
            </c:strRef>
          </c:cat>
          <c:val>
            <c:numRef>
              <c:f>'Main Statistics Table'!$L$20:$L$44</c:f>
              <c:numCache>
                <c:formatCode>#,##0</c:formatCode>
                <c:ptCount val="25"/>
                <c:pt idx="0">
                  <c:v>4411</c:v>
                </c:pt>
                <c:pt idx="1">
                  <c:v>4570</c:v>
                </c:pt>
                <c:pt idx="2">
                  <c:v>5190</c:v>
                </c:pt>
                <c:pt idx="3">
                  <c:v>5500</c:v>
                </c:pt>
                <c:pt idx="4">
                  <c:v>6714</c:v>
                </c:pt>
                <c:pt idx="5">
                  <c:v>6994</c:v>
                </c:pt>
                <c:pt idx="6">
                  <c:v>6994</c:v>
                </c:pt>
                <c:pt idx="7">
                  <c:v>7294</c:v>
                </c:pt>
                <c:pt idx="8">
                  <c:v>8494</c:v>
                </c:pt>
                <c:pt idx="9">
                  <c:v>10084</c:v>
                </c:pt>
                <c:pt idx="10">
                  <c:v>10134</c:v>
                </c:pt>
                <c:pt idx="11">
                  <c:v>10688</c:v>
                </c:pt>
                <c:pt idx="12">
                  <c:v>12548</c:v>
                </c:pt>
                <c:pt idx="13">
                  <c:v>14200</c:v>
                </c:pt>
                <c:pt idx="14">
                  <c:v>15740</c:v>
                </c:pt>
                <c:pt idx="15">
                  <c:v>16970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17990</c:v>
                </c:pt>
                <c:pt idx="20">
                  <c:v>18140</c:v>
                </c:pt>
                <c:pt idx="21">
                  <c:v>19190</c:v>
                </c:pt>
                <c:pt idx="22">
                  <c:v>20090</c:v>
                </c:pt>
                <c:pt idx="23">
                  <c:v>20390</c:v>
                </c:pt>
                <c:pt idx="24">
                  <c:v>20390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A-415A-AAC9-0177B911A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7529088"/>
        <c:axId val="-197526368"/>
      </c:lineChart>
      <c:catAx>
        <c:axId val="-197529088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7526368"/>
        <c:crosses val="autoZero"/>
        <c:auto val="1"/>
        <c:lblAlgn val="ctr"/>
        <c:lblOffset val="100"/>
        <c:noMultiLvlLbl val="0"/>
      </c:catAx>
      <c:valAx>
        <c:axId val="-19752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Amount of Bnadwidth</a:t>
                </a:r>
                <a:r>
                  <a:rPr lang="en-GB" sz="1050" b="1" baseline="0"/>
                  <a:t> (Mbps)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1.787421354142172E-2"/>
              <c:y val="0.3026270334915643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75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76618690030889"/>
          <c:y val="0.95124211428442995"/>
          <c:w val="0.6680651105487857"/>
          <c:h val="3.661038056922061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0.25224</cdr:x>
      <cdr:y>0.03246</cdr:y>
    </cdr:from>
    <cdr:to>
      <cdr:x>0.77578</cdr:x>
      <cdr:y>0.13447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86862" y="204107"/>
          <a:ext cx="4538954" cy="641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0.13475</cdr:x>
      <cdr:y>0.00894</cdr:y>
    </cdr:from>
    <cdr:to>
      <cdr:x>0.98306</cdr:x>
      <cdr:y>0.07003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7581" y="56220"/>
          <a:ext cx="7350316" cy="38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cs typeface="Arial" panose="020B0604020202020204" pitchFamily="34" charset="0"/>
            </a:rPr>
            <a:t>Total</a:t>
          </a:r>
          <a:r>
            <a:rPr lang="en-US" sz="1600" b="1" u="sng" baseline="0">
              <a:latin typeface="+mn-lt"/>
              <a:cs typeface="Arial" panose="020B0604020202020204" pitchFamily="34" charset="0"/>
            </a:rPr>
            <a:t> Data Traffic Uploaded and Downloaded as 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16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0.00591</cdr:x>
      <cdr:y>0.23656</cdr:y>
    </cdr:from>
    <cdr:to>
      <cdr:x>0.02364</cdr:x>
      <cdr:y>0.60893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1042807" y="2581638"/>
          <a:ext cx="2341667" cy="15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  <a:cs typeface="Times New Roman" pitchFamily="18" charset="0"/>
            </a:rPr>
            <a:t>Data</a:t>
          </a:r>
          <a:r>
            <a:rPr lang="en-US" sz="1000" b="1" baseline="0">
              <a:latin typeface="+mn-lt"/>
              <a:cs typeface="Times New Roman" pitchFamily="18" charset="0"/>
            </a:rPr>
            <a:t> Traffic (GB)</a:t>
          </a:r>
          <a:endParaRPr lang="en-US" sz="1000" b="1">
            <a:latin typeface="+mn-lt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0.07207</cdr:x>
      <cdr:y>0.02069</cdr:y>
    </cdr:from>
    <cdr:to>
      <cdr:x>1</cdr:x>
      <cdr:y>0.07931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9890" y="125605"/>
          <a:ext cx="8624835" cy="355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50" b="1" u="sng">
              <a:latin typeface="+mn-lt"/>
              <a:cs typeface="Arial" panose="020B0604020202020204" pitchFamily="34" charset="0"/>
            </a:rPr>
            <a:t>Mobil</a:t>
          </a:r>
          <a:r>
            <a:rPr lang="en-US" sz="1650" b="1" u="sng" baseline="0">
              <a:latin typeface="+mn-lt"/>
              <a:cs typeface="Arial" panose="020B0604020202020204" pitchFamily="34" charset="0"/>
            </a:rPr>
            <a:t>e (Wireless) Broadband and Fixed (Wired) Broadband Traffic Data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50" b="1" u="sng" baseline="0">
              <a:latin typeface="+mn-lt"/>
              <a:cs typeface="Arial" panose="020B0604020202020204" pitchFamily="34" charset="0"/>
            </a:rPr>
            <a:t> as 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3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1</a:t>
          </a:r>
          <a:r>
            <a:rPr kumimoji="0" lang="en-US" sz="165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  <a:endParaRPr kumimoji="0" lang="en-US" sz="165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0.08791</cdr:x>
      <cdr:y>0.01059</cdr:y>
    </cdr:from>
    <cdr:to>
      <cdr:x>0.93626</cdr:x>
      <cdr:y>0.07132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0" y="66675"/>
          <a:ext cx="7353300" cy="382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 baseline="0">
              <a:latin typeface="+mn-lt"/>
              <a:cs typeface="Aharoni" pitchFamily="2" charset="-79"/>
            </a:rPr>
            <a:t>International Internet bandwidth as 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18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  <a:endParaRPr kumimoji="0" lang="en-US" sz="18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cs typeface="Aharoni" pitchFamily="2" charset="-79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0.12442</cdr:x>
      <cdr:y>0.03558</cdr:y>
    </cdr:from>
    <cdr:to>
      <cdr:x>0.91702</cdr:x>
      <cdr:y>0.10926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9322" y="223940"/>
          <a:ext cx="6875452" cy="46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 u="sng">
              <a:latin typeface="+mn-lt"/>
              <a:cs typeface="Aharoni" pitchFamily="2" charset="-79"/>
            </a:rPr>
            <a:t>Fixed line Subscriptions</a:t>
          </a:r>
          <a:r>
            <a:rPr lang="en-US" sz="2000" b="1" u="sng" baseline="0">
              <a:latin typeface="+mn-lt"/>
              <a:cs typeface="Aharoni" pitchFamily="2" charset="-79"/>
            </a:rPr>
            <a:t> as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  <a:endParaRPr lang="en-US" sz="20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0.09172</cdr:x>
      <cdr:y>0.01809</cdr:y>
    </cdr:from>
    <cdr:to>
      <cdr:x>0.886</cdr:x>
      <cdr:y>0.07438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212" y="113723"/>
          <a:ext cx="6877743" cy="35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u="sng">
              <a:latin typeface="Arial Black" pitchFamily="34" charset="0"/>
              <a:cs typeface="Aharoni" pitchFamily="2" charset="-79"/>
            </a:rPr>
            <a:t> </a:t>
          </a:r>
          <a:r>
            <a:rPr lang="en-US" sz="2000" b="1" u="sng">
              <a:latin typeface="+mn-lt"/>
              <a:cs typeface="Aharoni" pitchFamily="2" charset="-79"/>
            </a:rPr>
            <a:t>Internet Subscriptions</a:t>
          </a:r>
          <a:r>
            <a:rPr lang="en-US" sz="2000" b="1" u="sng" baseline="0">
              <a:latin typeface="+mn-lt"/>
              <a:cs typeface="Aharoni" pitchFamily="2" charset="-79"/>
            </a:rPr>
            <a:t> as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 </a:t>
          </a:r>
          <a:endParaRPr lang="en-US" sz="1800" b="1" u="sng">
            <a:latin typeface="Arial Black" pitchFamily="34" charset="0"/>
            <a:cs typeface="Aharoni" pitchFamily="2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0.14426</cdr:x>
      <cdr:y>0.01779</cdr:y>
    </cdr:from>
    <cdr:to>
      <cdr:x>0.89289</cdr:x>
      <cdr:y>0.07721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8713" y="111722"/>
          <a:ext cx="6480318" cy="37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>
              <a:latin typeface="+mn-lt"/>
              <a:cs typeface="Aharoni" pitchFamily="2" charset="-79"/>
            </a:rPr>
            <a:t>Mobile Cellular Subscriptions</a:t>
          </a:r>
          <a:r>
            <a:rPr lang="en-US" sz="1800" b="1" u="sng" baseline="0">
              <a:latin typeface="+mn-lt"/>
              <a:cs typeface="Aharoni" pitchFamily="2" charset="-79"/>
            </a:rPr>
            <a:t> as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0.06216</cdr:x>
      <cdr:y>0.03177</cdr:y>
    </cdr:from>
    <cdr:to>
      <cdr:x>0.85476</cdr:x>
      <cdr:y>0.08489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8762" y="200016"/>
          <a:ext cx="6870058" cy="33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>
              <a:latin typeface="+mn-lt"/>
              <a:cs typeface="Aharoni" pitchFamily="2" charset="-79"/>
            </a:rPr>
            <a:t>Broadband</a:t>
          </a:r>
          <a:r>
            <a:rPr lang="en-US" sz="2000" b="1" u="sng" baseline="0">
              <a:latin typeface="+mn-lt"/>
              <a:cs typeface="Aharoni" pitchFamily="2" charset="-79"/>
            </a:rPr>
            <a:t> </a:t>
          </a:r>
          <a:r>
            <a:rPr lang="en-US" sz="2000" b="1" u="sng">
              <a:latin typeface="+mn-lt"/>
              <a:cs typeface="Aharoni" pitchFamily="2" charset="-79"/>
            </a:rPr>
            <a:t>Subscriptions</a:t>
          </a:r>
          <a:r>
            <a:rPr lang="en-US" sz="2000" b="1" u="sng" baseline="0">
              <a:latin typeface="+mn-lt"/>
              <a:cs typeface="Aharoni" pitchFamily="2" charset="-79"/>
            </a:rPr>
            <a:t> as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March 2022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zoomScaleNormal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K3" sqref="K3"/>
    </sheetView>
  </sheetViews>
  <sheetFormatPr defaultRowHeight="15" x14ac:dyDescent="0.25"/>
  <cols>
    <col min="1" max="1" width="15.42578125" customWidth="1"/>
    <col min="2" max="2" width="19.42578125" customWidth="1"/>
    <col min="3" max="3" width="20.42578125" customWidth="1"/>
    <col min="4" max="4" width="21.42578125" customWidth="1"/>
    <col min="5" max="5" width="16.140625" style="12" customWidth="1"/>
    <col min="6" max="6" width="15.42578125" style="12" customWidth="1"/>
    <col min="7" max="8" width="15.7109375" style="12" customWidth="1"/>
    <col min="9" max="9" width="16.140625" style="12" customWidth="1"/>
    <col min="10" max="10" width="11.28515625" customWidth="1"/>
    <col min="11" max="11" width="11.42578125" customWidth="1"/>
    <col min="12" max="14" width="15.85546875" customWidth="1"/>
    <col min="15" max="15" width="29.5703125" customWidth="1"/>
  </cols>
  <sheetData>
    <row r="1" spans="1:15" ht="31.5" customHeight="1" x14ac:dyDescent="0.25">
      <c r="A1" s="4" t="s">
        <v>10</v>
      </c>
      <c r="B1" s="5" t="s">
        <v>11</v>
      </c>
      <c r="C1" s="6" t="s">
        <v>12</v>
      </c>
      <c r="D1" s="6" t="s">
        <v>28</v>
      </c>
      <c r="E1" s="48" t="s">
        <v>13</v>
      </c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52.5" customHeight="1" x14ac:dyDescent="0.25">
      <c r="A2" s="49" t="s">
        <v>0</v>
      </c>
      <c r="B2" s="53" t="s">
        <v>14</v>
      </c>
      <c r="C2" s="49" t="s">
        <v>9</v>
      </c>
      <c r="D2" s="49" t="s">
        <v>29</v>
      </c>
      <c r="E2" s="49" t="s">
        <v>66</v>
      </c>
      <c r="F2" s="51" t="s">
        <v>63</v>
      </c>
      <c r="G2" s="51" t="s">
        <v>64</v>
      </c>
      <c r="H2" s="51" t="s">
        <v>65</v>
      </c>
      <c r="I2" s="51" t="s">
        <v>94</v>
      </c>
      <c r="J2" s="44" t="s">
        <v>5</v>
      </c>
      <c r="K2" s="45"/>
      <c r="L2" s="45"/>
      <c r="M2" s="46" t="s">
        <v>18</v>
      </c>
      <c r="N2" s="46"/>
      <c r="O2" s="47"/>
    </row>
    <row r="3" spans="1:15" ht="52.5" customHeight="1" x14ac:dyDescent="0.25">
      <c r="A3" s="50"/>
      <c r="B3" s="54"/>
      <c r="C3" s="50"/>
      <c r="D3" s="50"/>
      <c r="E3" s="50"/>
      <c r="F3" s="52"/>
      <c r="G3" s="52"/>
      <c r="H3" s="52"/>
      <c r="I3" s="52"/>
      <c r="J3" s="7" t="s">
        <v>6</v>
      </c>
      <c r="K3" s="7" t="s">
        <v>7</v>
      </c>
      <c r="L3" s="8" t="s">
        <v>8</v>
      </c>
      <c r="M3" s="8" t="s">
        <v>54</v>
      </c>
      <c r="N3" s="8" t="s">
        <v>55</v>
      </c>
      <c r="O3" s="8" t="s">
        <v>8</v>
      </c>
    </row>
    <row r="4" spans="1:15" ht="20.25" customHeight="1" x14ac:dyDescent="0.25">
      <c r="A4" s="9" t="s">
        <v>44</v>
      </c>
      <c r="B4" s="14">
        <v>27007</v>
      </c>
      <c r="C4" s="15">
        <v>127625</v>
      </c>
      <c r="D4" s="15">
        <v>11151</v>
      </c>
      <c r="E4" s="15">
        <v>16296</v>
      </c>
      <c r="F4" s="10">
        <v>1556</v>
      </c>
      <c r="G4" s="10">
        <v>14740</v>
      </c>
      <c r="H4" s="10">
        <v>5112</v>
      </c>
      <c r="I4" s="10">
        <v>9628</v>
      </c>
      <c r="J4" s="16">
        <v>88</v>
      </c>
      <c r="K4" s="16">
        <v>266</v>
      </c>
      <c r="L4" s="17">
        <v>354</v>
      </c>
      <c r="M4" s="17"/>
      <c r="N4" s="17"/>
      <c r="O4" s="18" t="s">
        <v>17</v>
      </c>
    </row>
    <row r="5" spans="1:15" ht="20.25" customHeight="1" x14ac:dyDescent="0.25">
      <c r="A5" s="9" t="s">
        <v>43</v>
      </c>
      <c r="B5" s="14">
        <v>26564</v>
      </c>
      <c r="C5" s="15">
        <v>131185</v>
      </c>
      <c r="D5" s="15">
        <v>11273</v>
      </c>
      <c r="E5" s="15">
        <v>16730</v>
      </c>
      <c r="F5" s="10">
        <v>1549</v>
      </c>
      <c r="G5" s="10">
        <v>15181</v>
      </c>
      <c r="H5" s="10">
        <v>5348</v>
      </c>
      <c r="I5" s="10">
        <v>9833</v>
      </c>
      <c r="J5" s="16">
        <v>92</v>
      </c>
      <c r="K5" s="16">
        <v>302</v>
      </c>
      <c r="L5" s="17">
        <v>394</v>
      </c>
      <c r="M5" s="17"/>
      <c r="N5" s="17"/>
      <c r="O5" s="18" t="s">
        <v>17</v>
      </c>
    </row>
    <row r="6" spans="1:15" ht="20.25" customHeight="1" x14ac:dyDescent="0.25">
      <c r="A6" s="9" t="s">
        <v>42</v>
      </c>
      <c r="B6" s="14">
        <v>27620</v>
      </c>
      <c r="C6" s="15">
        <v>132815</v>
      </c>
      <c r="D6" s="15">
        <v>11382</v>
      </c>
      <c r="E6" s="15">
        <v>19177</v>
      </c>
      <c r="F6" s="10">
        <v>1371</v>
      </c>
      <c r="G6" s="10">
        <v>17806</v>
      </c>
      <c r="H6" s="10">
        <v>7238</v>
      </c>
      <c r="I6" s="10">
        <v>10568</v>
      </c>
      <c r="J6" s="16">
        <v>557.29999999999995</v>
      </c>
      <c r="K6" s="16">
        <v>669.4</v>
      </c>
      <c r="L6" s="17">
        <v>1226.6999999999998</v>
      </c>
      <c r="M6" s="17"/>
      <c r="N6" s="17"/>
      <c r="O6" s="18" t="s">
        <v>17</v>
      </c>
    </row>
    <row r="7" spans="1:15" ht="20.25" customHeight="1" x14ac:dyDescent="0.25">
      <c r="A7" s="9" t="s">
        <v>41</v>
      </c>
      <c r="B7" s="14">
        <v>20948</v>
      </c>
      <c r="C7" s="15">
        <v>136480</v>
      </c>
      <c r="D7" s="15">
        <v>11614</v>
      </c>
      <c r="E7" s="15">
        <v>18770</v>
      </c>
      <c r="F7" s="10">
        <v>632</v>
      </c>
      <c r="G7" s="10">
        <v>18138</v>
      </c>
      <c r="H7" s="10">
        <v>7561</v>
      </c>
      <c r="I7" s="10">
        <v>10577</v>
      </c>
      <c r="J7" s="16">
        <v>560.29999999999995</v>
      </c>
      <c r="K7" s="16">
        <v>678.4</v>
      </c>
      <c r="L7" s="17">
        <v>1238.6999999999998</v>
      </c>
      <c r="M7" s="17"/>
      <c r="N7" s="17"/>
      <c r="O7" s="18" t="s">
        <v>17</v>
      </c>
    </row>
    <row r="8" spans="1:15" ht="20.25" customHeight="1" x14ac:dyDescent="0.25">
      <c r="A8" s="9" t="s">
        <v>40</v>
      </c>
      <c r="B8" s="14">
        <v>21278</v>
      </c>
      <c r="C8" s="15">
        <v>139171</v>
      </c>
      <c r="D8" s="15">
        <v>11906</v>
      </c>
      <c r="E8" s="15">
        <v>19659</v>
      </c>
      <c r="F8" s="10">
        <v>624</v>
      </c>
      <c r="G8" s="10">
        <v>19035</v>
      </c>
      <c r="H8" s="10">
        <v>8045</v>
      </c>
      <c r="I8" s="10">
        <v>10990</v>
      </c>
      <c r="J8" s="16">
        <v>560.29999999999995</v>
      </c>
      <c r="K8" s="16">
        <v>678.4</v>
      </c>
      <c r="L8" s="17">
        <v>1238.6999999999998</v>
      </c>
      <c r="M8" s="17"/>
      <c r="N8" s="17"/>
      <c r="O8" s="18" t="s">
        <v>17</v>
      </c>
    </row>
    <row r="9" spans="1:15" ht="20.25" customHeight="1" x14ac:dyDescent="0.25">
      <c r="A9" s="9" t="s">
        <v>39</v>
      </c>
      <c r="B9" s="14">
        <v>21084</v>
      </c>
      <c r="C9" s="15">
        <v>137019</v>
      </c>
      <c r="D9" s="15">
        <v>11583</v>
      </c>
      <c r="E9" s="15">
        <v>20555</v>
      </c>
      <c r="F9" s="10">
        <v>617</v>
      </c>
      <c r="G9" s="10">
        <v>19938</v>
      </c>
      <c r="H9" s="10">
        <v>8683</v>
      </c>
      <c r="I9" s="10">
        <v>11255</v>
      </c>
      <c r="J9" s="16">
        <v>821.3</v>
      </c>
      <c r="K9" s="16">
        <v>927.4</v>
      </c>
      <c r="L9" s="17">
        <v>1748.6999999999998</v>
      </c>
      <c r="M9" s="17"/>
      <c r="N9" s="17"/>
      <c r="O9" s="18" t="s">
        <v>17</v>
      </c>
    </row>
    <row r="10" spans="1:15" ht="20.25" customHeight="1" x14ac:dyDescent="0.25">
      <c r="A10" s="9" t="s">
        <v>38</v>
      </c>
      <c r="B10" s="14">
        <v>21240</v>
      </c>
      <c r="C10" s="15">
        <v>138470</v>
      </c>
      <c r="D10" s="15">
        <v>11933</v>
      </c>
      <c r="E10" s="15">
        <v>21309</v>
      </c>
      <c r="F10" s="10">
        <v>617</v>
      </c>
      <c r="G10" s="10">
        <v>20692</v>
      </c>
      <c r="H10" s="10">
        <v>9381</v>
      </c>
      <c r="I10" s="10">
        <v>11311</v>
      </c>
      <c r="J10" s="16">
        <v>976.3</v>
      </c>
      <c r="K10" s="16">
        <v>1082.4000000000001</v>
      </c>
      <c r="L10" s="17">
        <v>2058.6999999999998</v>
      </c>
      <c r="M10" s="17"/>
      <c r="N10" s="17"/>
      <c r="O10" s="18" t="s">
        <v>17</v>
      </c>
    </row>
    <row r="11" spans="1:15" ht="20.25" customHeight="1" x14ac:dyDescent="0.25">
      <c r="A11" s="9" t="s">
        <v>37</v>
      </c>
      <c r="B11" s="14">
        <v>21752</v>
      </c>
      <c r="C11" s="15">
        <v>136790</v>
      </c>
      <c r="D11" s="15">
        <v>12768</v>
      </c>
      <c r="E11" s="15">
        <v>22226</v>
      </c>
      <c r="F11" s="10">
        <v>613</v>
      </c>
      <c r="G11" s="10">
        <v>21613</v>
      </c>
      <c r="H11" s="10">
        <v>9202</v>
      </c>
      <c r="I11" s="10">
        <v>12411</v>
      </c>
      <c r="J11" s="16">
        <v>1024.3</v>
      </c>
      <c r="K11" s="16">
        <v>1110.4000000000001</v>
      </c>
      <c r="L11" s="17">
        <v>2134.6999999999998</v>
      </c>
      <c r="M11" s="17"/>
      <c r="N11" s="17"/>
      <c r="O11" s="18" t="s">
        <v>17</v>
      </c>
    </row>
    <row r="12" spans="1:15" ht="20.25" customHeight="1" x14ac:dyDescent="0.25">
      <c r="A12" s="9" t="s">
        <v>36</v>
      </c>
      <c r="B12" s="14">
        <v>21421</v>
      </c>
      <c r="C12" s="15">
        <v>138066</v>
      </c>
      <c r="D12" s="15">
        <v>11765</v>
      </c>
      <c r="E12" s="15">
        <v>24026</v>
      </c>
      <c r="F12" s="10">
        <v>610</v>
      </c>
      <c r="G12" s="10">
        <v>23416</v>
      </c>
      <c r="H12" s="10">
        <v>10330</v>
      </c>
      <c r="I12" s="10">
        <v>13086</v>
      </c>
      <c r="J12" s="16">
        <v>1379.3</v>
      </c>
      <c r="K12" s="16">
        <v>1465.4</v>
      </c>
      <c r="L12" s="17">
        <v>2844.7</v>
      </c>
      <c r="M12" s="17"/>
      <c r="N12" s="17"/>
      <c r="O12" s="18" t="s">
        <v>17</v>
      </c>
    </row>
    <row r="13" spans="1:15" ht="20.25" customHeight="1" x14ac:dyDescent="0.25">
      <c r="A13" s="9" t="s">
        <v>35</v>
      </c>
      <c r="B13" s="14">
        <v>21479</v>
      </c>
      <c r="C13" s="15">
        <v>144827</v>
      </c>
      <c r="D13" s="15">
        <v>11328</v>
      </c>
      <c r="E13" s="15">
        <v>25112</v>
      </c>
      <c r="F13" s="10">
        <v>607</v>
      </c>
      <c r="G13" s="10">
        <v>24505</v>
      </c>
      <c r="H13" s="10">
        <v>11667</v>
      </c>
      <c r="I13" s="10">
        <v>12838</v>
      </c>
      <c r="J13" s="16">
        <v>1120.356</v>
      </c>
      <c r="K13" s="16">
        <v>1328.3</v>
      </c>
      <c r="L13" s="17">
        <v>2448.6559999999999</v>
      </c>
      <c r="M13" s="17"/>
      <c r="N13" s="17"/>
      <c r="O13" s="18" t="s">
        <v>17</v>
      </c>
    </row>
    <row r="14" spans="1:15" ht="19.5" customHeight="1" x14ac:dyDescent="0.25">
      <c r="A14" s="9" t="s">
        <v>1</v>
      </c>
      <c r="B14" s="2">
        <v>21379</v>
      </c>
      <c r="C14" s="2">
        <v>138772</v>
      </c>
      <c r="D14" s="2">
        <v>12257</v>
      </c>
      <c r="E14" s="3">
        <v>23592</v>
      </c>
      <c r="F14" s="3">
        <f t="shared" ref="F14:F19" si="0">E14-G14</f>
        <v>603</v>
      </c>
      <c r="G14" s="3">
        <v>22989</v>
      </c>
      <c r="H14" s="3">
        <v>11404</v>
      </c>
      <c r="I14" s="3">
        <v>11585</v>
      </c>
      <c r="J14" s="2">
        <v>1302.4000000000001</v>
      </c>
      <c r="K14" s="2">
        <v>1383.3</v>
      </c>
      <c r="L14" s="2">
        <f t="shared" ref="L14:L44" si="1">J14+K14</f>
        <v>2685.7</v>
      </c>
      <c r="M14" s="2"/>
      <c r="N14" s="2"/>
      <c r="O14" s="18" t="s">
        <v>17</v>
      </c>
    </row>
    <row r="15" spans="1:15" ht="19.5" customHeight="1" x14ac:dyDescent="0.25">
      <c r="A15" s="9" t="s">
        <v>2</v>
      </c>
      <c r="B15" s="2">
        <v>21208</v>
      </c>
      <c r="C15" s="2">
        <v>151336</v>
      </c>
      <c r="D15" s="2">
        <v>12486</v>
      </c>
      <c r="E15" s="3">
        <v>24245</v>
      </c>
      <c r="F15" s="3">
        <f t="shared" si="0"/>
        <v>600</v>
      </c>
      <c r="G15" s="3">
        <v>23645</v>
      </c>
      <c r="H15" s="3">
        <v>11818</v>
      </c>
      <c r="I15" s="3">
        <v>11827</v>
      </c>
      <c r="J15" s="2">
        <v>1367.4</v>
      </c>
      <c r="K15" s="2">
        <v>1465.4</v>
      </c>
      <c r="L15" s="2">
        <f t="shared" si="1"/>
        <v>2832.8</v>
      </c>
      <c r="M15" s="2"/>
      <c r="N15" s="2"/>
      <c r="O15" s="18" t="s">
        <v>17</v>
      </c>
    </row>
    <row r="16" spans="1:15" ht="19.5" customHeight="1" x14ac:dyDescent="0.25">
      <c r="A16" s="9" t="s">
        <v>3</v>
      </c>
      <c r="B16" s="2">
        <v>21148</v>
      </c>
      <c r="C16" s="2">
        <v>153835</v>
      </c>
      <c r="D16" s="2">
        <v>12679</v>
      </c>
      <c r="E16" s="3">
        <v>24373</v>
      </c>
      <c r="F16" s="3">
        <f t="shared" si="0"/>
        <v>565</v>
      </c>
      <c r="G16" s="3">
        <f t="shared" ref="G16:G32" si="2">H16+I16</f>
        <v>23808</v>
      </c>
      <c r="H16" s="3">
        <v>11734</v>
      </c>
      <c r="I16" s="3">
        <v>12074</v>
      </c>
      <c r="J16" s="2">
        <v>2010.2</v>
      </c>
      <c r="K16" s="2">
        <v>2078.1</v>
      </c>
      <c r="L16" s="2">
        <f t="shared" si="1"/>
        <v>4088.3</v>
      </c>
      <c r="M16" s="2"/>
      <c r="N16" s="2"/>
      <c r="O16" s="18" t="s">
        <v>17</v>
      </c>
    </row>
    <row r="17" spans="1:15" ht="19.5" customHeight="1" x14ac:dyDescent="0.25">
      <c r="A17" s="9" t="s">
        <v>30</v>
      </c>
      <c r="B17" s="2">
        <v>21117</v>
      </c>
      <c r="C17" s="2">
        <v>148545</v>
      </c>
      <c r="D17" s="2">
        <v>10600</v>
      </c>
      <c r="E17" s="3">
        <v>27844</v>
      </c>
      <c r="F17" s="3">
        <f t="shared" si="0"/>
        <v>565</v>
      </c>
      <c r="G17" s="3">
        <f t="shared" si="2"/>
        <v>27279</v>
      </c>
      <c r="H17" s="3">
        <v>14139</v>
      </c>
      <c r="I17" s="3">
        <v>13140</v>
      </c>
      <c r="J17" s="2">
        <v>2021.2</v>
      </c>
      <c r="K17" s="2">
        <v>2092.1</v>
      </c>
      <c r="L17" s="2">
        <f t="shared" si="1"/>
        <v>4113.3</v>
      </c>
      <c r="M17" s="2">
        <v>1081581</v>
      </c>
      <c r="N17" s="2">
        <v>73783</v>
      </c>
      <c r="O17" s="2">
        <f t="shared" ref="O17:O44" si="3">SUM(M17:N17)</f>
        <v>1155364</v>
      </c>
    </row>
    <row r="18" spans="1:15" ht="19.5" customHeight="1" x14ac:dyDescent="0.25">
      <c r="A18" s="9" t="s">
        <v>4</v>
      </c>
      <c r="B18" s="2">
        <v>21198</v>
      </c>
      <c r="C18" s="2">
        <v>149496</v>
      </c>
      <c r="D18" s="2">
        <v>15336</v>
      </c>
      <c r="E18" s="3">
        <v>28985</v>
      </c>
      <c r="F18" s="3">
        <f t="shared" si="0"/>
        <v>222</v>
      </c>
      <c r="G18" s="3">
        <f t="shared" si="2"/>
        <v>28763</v>
      </c>
      <c r="H18" s="3">
        <v>15310</v>
      </c>
      <c r="I18" s="3">
        <v>13453</v>
      </c>
      <c r="J18" s="2">
        <v>2021.2</v>
      </c>
      <c r="K18" s="2">
        <v>2092.1</v>
      </c>
      <c r="L18" s="2">
        <f t="shared" si="1"/>
        <v>4113.3</v>
      </c>
      <c r="M18" s="2">
        <v>1330574</v>
      </c>
      <c r="N18" s="2">
        <v>84000</v>
      </c>
      <c r="O18" s="2">
        <f t="shared" si="3"/>
        <v>1414574</v>
      </c>
    </row>
    <row r="19" spans="1:15" ht="19.5" customHeight="1" x14ac:dyDescent="0.25">
      <c r="A19" s="9" t="s">
        <v>15</v>
      </c>
      <c r="B19" s="19">
        <v>21341</v>
      </c>
      <c r="C19" s="19">
        <v>148244</v>
      </c>
      <c r="D19" s="19">
        <v>16583</v>
      </c>
      <c r="E19" s="19">
        <v>31584</v>
      </c>
      <c r="F19" s="19">
        <f t="shared" si="0"/>
        <v>219</v>
      </c>
      <c r="G19" s="19">
        <f t="shared" si="2"/>
        <v>31365</v>
      </c>
      <c r="H19" s="19">
        <v>17945</v>
      </c>
      <c r="I19" s="19">
        <v>13420</v>
      </c>
      <c r="J19" s="19">
        <v>2021.2</v>
      </c>
      <c r="K19" s="19">
        <v>2092.1</v>
      </c>
      <c r="L19" s="19">
        <f t="shared" si="1"/>
        <v>4113.3</v>
      </c>
      <c r="M19" s="19">
        <v>1471789</v>
      </c>
      <c r="N19" s="19">
        <v>89253</v>
      </c>
      <c r="O19" s="19">
        <f t="shared" si="3"/>
        <v>1561042</v>
      </c>
    </row>
    <row r="20" spans="1:15" ht="19.5" customHeight="1" x14ac:dyDescent="0.25">
      <c r="A20" s="9" t="s">
        <v>16</v>
      </c>
      <c r="B20" s="2">
        <v>21179</v>
      </c>
      <c r="C20" s="2">
        <v>149486</v>
      </c>
      <c r="D20" s="2">
        <v>17287</v>
      </c>
      <c r="E20" s="3">
        <v>33722</v>
      </c>
      <c r="F20" s="3">
        <f>E20-G20</f>
        <v>214</v>
      </c>
      <c r="G20" s="3">
        <f t="shared" si="2"/>
        <v>33508</v>
      </c>
      <c r="H20" s="3">
        <v>19838</v>
      </c>
      <c r="I20" s="3">
        <v>13670</v>
      </c>
      <c r="J20" s="2">
        <v>2165</v>
      </c>
      <c r="K20" s="2">
        <v>2246</v>
      </c>
      <c r="L20" s="2">
        <f t="shared" si="1"/>
        <v>4411</v>
      </c>
      <c r="M20" s="2">
        <v>1556387</v>
      </c>
      <c r="N20" s="2">
        <v>124373</v>
      </c>
      <c r="O20" s="2">
        <f t="shared" si="3"/>
        <v>1680760</v>
      </c>
    </row>
    <row r="21" spans="1:15" ht="16.5" customHeight="1" x14ac:dyDescent="0.25">
      <c r="A21" s="9" t="s">
        <v>31</v>
      </c>
      <c r="B21" s="2">
        <v>20884</v>
      </c>
      <c r="C21" s="2">
        <v>147764</v>
      </c>
      <c r="D21" s="2">
        <v>17852</v>
      </c>
      <c r="E21" s="3">
        <v>32072</v>
      </c>
      <c r="F21" s="3">
        <f>E21-G21</f>
        <v>20</v>
      </c>
      <c r="G21" s="3">
        <f t="shared" si="2"/>
        <v>32052</v>
      </c>
      <c r="H21" s="3">
        <v>18539</v>
      </c>
      <c r="I21" s="3">
        <v>13513</v>
      </c>
      <c r="J21" s="2">
        <v>2244</v>
      </c>
      <c r="K21" s="2">
        <v>2326</v>
      </c>
      <c r="L21" s="2">
        <f t="shared" si="1"/>
        <v>4570</v>
      </c>
      <c r="M21" s="2">
        <v>1411398</v>
      </c>
      <c r="N21" s="2">
        <v>141324</v>
      </c>
      <c r="O21" s="2">
        <f t="shared" si="3"/>
        <v>1552722</v>
      </c>
    </row>
    <row r="22" spans="1:15" ht="19.5" customHeight="1" x14ac:dyDescent="0.25">
      <c r="A22" s="9" t="s">
        <v>23</v>
      </c>
      <c r="B22" s="2">
        <v>21084</v>
      </c>
      <c r="C22" s="2">
        <v>153619</v>
      </c>
      <c r="D22" s="2">
        <v>21138</v>
      </c>
      <c r="E22" s="3">
        <v>34489</v>
      </c>
      <c r="F22" s="3">
        <f>E22-G22</f>
        <v>12</v>
      </c>
      <c r="G22" s="3">
        <f t="shared" si="2"/>
        <v>34477</v>
      </c>
      <c r="H22" s="3">
        <v>20555</v>
      </c>
      <c r="I22" s="3">
        <v>13922</v>
      </c>
      <c r="J22" s="2">
        <v>2554</v>
      </c>
      <c r="K22" s="2">
        <v>2636</v>
      </c>
      <c r="L22" s="2">
        <f t="shared" si="1"/>
        <v>5190</v>
      </c>
      <c r="M22" s="2">
        <v>1713298</v>
      </c>
      <c r="N22" s="2">
        <v>162144</v>
      </c>
      <c r="O22" s="2">
        <f t="shared" si="3"/>
        <v>1875442</v>
      </c>
    </row>
    <row r="23" spans="1:15" x14ac:dyDescent="0.25">
      <c r="A23" s="9" t="s">
        <v>24</v>
      </c>
      <c r="B23" s="19">
        <v>20836</v>
      </c>
      <c r="C23" s="19">
        <v>151857</v>
      </c>
      <c r="D23" s="19">
        <v>21228</v>
      </c>
      <c r="E23" s="19">
        <v>35381</v>
      </c>
      <c r="F23" s="19">
        <v>16</v>
      </c>
      <c r="G23" s="19">
        <f t="shared" si="2"/>
        <v>35365</v>
      </c>
      <c r="H23" s="19">
        <v>21330</v>
      </c>
      <c r="I23" s="19">
        <v>14035</v>
      </c>
      <c r="J23" s="19">
        <v>2709</v>
      </c>
      <c r="K23" s="19">
        <v>2791</v>
      </c>
      <c r="L23" s="19">
        <f t="shared" si="1"/>
        <v>5500</v>
      </c>
      <c r="M23" s="19">
        <v>1986765</v>
      </c>
      <c r="N23" s="19">
        <v>190973</v>
      </c>
      <c r="O23" s="19">
        <f t="shared" si="3"/>
        <v>2177738</v>
      </c>
    </row>
    <row r="24" spans="1:15" ht="19.5" customHeight="1" x14ac:dyDescent="0.25">
      <c r="A24" s="9" t="s">
        <v>25</v>
      </c>
      <c r="B24" s="2">
        <v>20666</v>
      </c>
      <c r="C24" s="2">
        <v>163693</v>
      </c>
      <c r="D24" s="2">
        <v>22303</v>
      </c>
      <c r="E24" s="3">
        <v>38479</v>
      </c>
      <c r="F24" s="3">
        <v>13</v>
      </c>
      <c r="G24" s="3">
        <f t="shared" si="2"/>
        <v>38451</v>
      </c>
      <c r="H24" s="3">
        <v>23744</v>
      </c>
      <c r="I24" s="3">
        <v>14707</v>
      </c>
      <c r="J24" s="2">
        <v>3316</v>
      </c>
      <c r="K24" s="2">
        <v>3398</v>
      </c>
      <c r="L24" s="2">
        <f t="shared" si="1"/>
        <v>6714</v>
      </c>
      <c r="M24" s="2">
        <v>2104493</v>
      </c>
      <c r="N24" s="2">
        <v>223872</v>
      </c>
      <c r="O24" s="2">
        <f t="shared" si="3"/>
        <v>2328365</v>
      </c>
    </row>
    <row r="25" spans="1:15" ht="16.5" customHeight="1" x14ac:dyDescent="0.25">
      <c r="A25" s="9" t="s">
        <v>32</v>
      </c>
      <c r="B25" s="2">
        <v>20689</v>
      </c>
      <c r="C25" s="2">
        <v>165285</v>
      </c>
      <c r="D25" s="2">
        <v>21697</v>
      </c>
      <c r="E25" s="3">
        <v>77483</v>
      </c>
      <c r="F25" s="3">
        <v>14</v>
      </c>
      <c r="G25" s="3">
        <f t="shared" si="2"/>
        <v>77469</v>
      </c>
      <c r="H25" s="3">
        <v>62947</v>
      </c>
      <c r="I25" s="3">
        <v>14522</v>
      </c>
      <c r="J25" s="2">
        <v>3456</v>
      </c>
      <c r="K25" s="2">
        <v>3538</v>
      </c>
      <c r="L25" s="2">
        <f t="shared" si="1"/>
        <v>6994</v>
      </c>
      <c r="M25" s="2">
        <v>2523366</v>
      </c>
      <c r="N25" s="2">
        <v>245201</v>
      </c>
      <c r="O25" s="2">
        <f t="shared" si="3"/>
        <v>2768567</v>
      </c>
    </row>
    <row r="26" spans="1:15" ht="19.5" customHeight="1" x14ac:dyDescent="0.25">
      <c r="A26" s="9" t="s">
        <v>26</v>
      </c>
      <c r="B26" s="2">
        <v>20129</v>
      </c>
      <c r="C26" s="2">
        <v>166849</v>
      </c>
      <c r="D26" s="2">
        <v>22648</v>
      </c>
      <c r="E26" s="3">
        <v>79349</v>
      </c>
      <c r="F26" s="3">
        <v>15</v>
      </c>
      <c r="G26" s="3">
        <f t="shared" si="2"/>
        <v>79332</v>
      </c>
      <c r="H26" s="3">
        <v>64513</v>
      </c>
      <c r="I26" s="3">
        <v>14819</v>
      </c>
      <c r="J26" s="2">
        <v>3456</v>
      </c>
      <c r="K26" s="2">
        <v>3538</v>
      </c>
      <c r="L26" s="2">
        <f t="shared" si="1"/>
        <v>6994</v>
      </c>
      <c r="M26" s="2">
        <v>2758491</v>
      </c>
      <c r="N26" s="2">
        <v>258024</v>
      </c>
      <c r="O26" s="2">
        <f t="shared" si="3"/>
        <v>3016515</v>
      </c>
    </row>
    <row r="27" spans="1:15" x14ac:dyDescent="0.25">
      <c r="A27" s="9" t="s">
        <v>27</v>
      </c>
      <c r="B27" s="19">
        <v>19652</v>
      </c>
      <c r="C27" s="19">
        <v>167282</v>
      </c>
      <c r="D27" s="19">
        <v>23535</v>
      </c>
      <c r="E27" s="19">
        <v>83628</v>
      </c>
      <c r="F27" s="19">
        <v>14</v>
      </c>
      <c r="G27" s="19">
        <f t="shared" si="2"/>
        <v>83614</v>
      </c>
      <c r="H27" s="19">
        <v>68393</v>
      </c>
      <c r="I27" s="19">
        <v>15221</v>
      </c>
      <c r="J27" s="19">
        <v>3606</v>
      </c>
      <c r="K27" s="19">
        <v>3688</v>
      </c>
      <c r="L27" s="19">
        <f t="shared" si="1"/>
        <v>7294</v>
      </c>
      <c r="M27" s="19">
        <v>2827607</v>
      </c>
      <c r="N27" s="19">
        <v>297148</v>
      </c>
      <c r="O27" s="19">
        <f t="shared" si="3"/>
        <v>3124755</v>
      </c>
    </row>
    <row r="28" spans="1:15" x14ac:dyDescent="0.25">
      <c r="A28" s="11" t="s">
        <v>45</v>
      </c>
      <c r="B28" s="3">
        <v>19231</v>
      </c>
      <c r="C28" s="3">
        <v>169660</v>
      </c>
      <c r="D28" s="3">
        <v>25275</v>
      </c>
      <c r="E28" s="3">
        <v>89752</v>
      </c>
      <c r="F28" s="3">
        <v>14</v>
      </c>
      <c r="G28" s="3">
        <f t="shared" si="2"/>
        <v>89635</v>
      </c>
      <c r="H28" s="3">
        <v>73207</v>
      </c>
      <c r="I28" s="3">
        <v>16428</v>
      </c>
      <c r="J28" s="3">
        <v>4206</v>
      </c>
      <c r="K28" s="3">
        <v>4288</v>
      </c>
      <c r="L28" s="3">
        <f t="shared" si="1"/>
        <v>8494</v>
      </c>
      <c r="M28" s="3">
        <v>3054235</v>
      </c>
      <c r="N28" s="3">
        <v>318250</v>
      </c>
      <c r="O28" s="2">
        <f t="shared" si="3"/>
        <v>3372485</v>
      </c>
    </row>
    <row r="29" spans="1:15" x14ac:dyDescent="0.25">
      <c r="A29" s="11" t="s">
        <v>46</v>
      </c>
      <c r="B29" s="3">
        <v>20419</v>
      </c>
      <c r="C29" s="3">
        <v>173540</v>
      </c>
      <c r="D29" s="3">
        <v>26212</v>
      </c>
      <c r="E29" s="3">
        <v>90408</v>
      </c>
      <c r="F29" s="3">
        <v>16</v>
      </c>
      <c r="G29" s="3">
        <f t="shared" si="2"/>
        <v>90295</v>
      </c>
      <c r="H29" s="3">
        <v>73906</v>
      </c>
      <c r="I29" s="3">
        <v>16389</v>
      </c>
      <c r="J29" s="3">
        <v>5001</v>
      </c>
      <c r="K29" s="3">
        <v>5083</v>
      </c>
      <c r="L29" s="3">
        <f t="shared" si="1"/>
        <v>10084</v>
      </c>
      <c r="M29" s="3">
        <v>4933953</v>
      </c>
      <c r="N29" s="3">
        <v>358320</v>
      </c>
      <c r="O29" s="2">
        <f t="shared" si="3"/>
        <v>5292273</v>
      </c>
    </row>
    <row r="30" spans="1:15" x14ac:dyDescent="0.25">
      <c r="A30" s="11" t="s">
        <v>47</v>
      </c>
      <c r="B30" s="3">
        <v>20420</v>
      </c>
      <c r="C30" s="3">
        <v>175650</v>
      </c>
      <c r="D30" s="3">
        <v>25468</v>
      </c>
      <c r="E30" s="3">
        <v>90970</v>
      </c>
      <c r="F30" s="3">
        <v>16</v>
      </c>
      <c r="G30" s="3">
        <f t="shared" si="2"/>
        <v>89777</v>
      </c>
      <c r="H30" s="3">
        <v>72412</v>
      </c>
      <c r="I30" s="3">
        <v>17365</v>
      </c>
      <c r="J30" s="3">
        <v>5051</v>
      </c>
      <c r="K30" s="3">
        <v>5083</v>
      </c>
      <c r="L30" s="3">
        <f t="shared" si="1"/>
        <v>10134</v>
      </c>
      <c r="M30" s="3">
        <v>3815000</v>
      </c>
      <c r="N30" s="3">
        <v>389659</v>
      </c>
      <c r="O30" s="2">
        <f t="shared" si="3"/>
        <v>4204659</v>
      </c>
    </row>
    <row r="31" spans="1:15" x14ac:dyDescent="0.25">
      <c r="A31" s="11" t="s">
        <v>48</v>
      </c>
      <c r="B31" s="19">
        <v>20290</v>
      </c>
      <c r="C31" s="19">
        <v>178946</v>
      </c>
      <c r="D31" s="19">
        <v>25964</v>
      </c>
      <c r="E31" s="19">
        <v>97869</v>
      </c>
      <c r="F31" s="19">
        <v>16</v>
      </c>
      <c r="G31" s="19">
        <f t="shared" si="2"/>
        <v>97867</v>
      </c>
      <c r="H31" s="19">
        <v>78178</v>
      </c>
      <c r="I31" s="19">
        <v>19689</v>
      </c>
      <c r="J31" s="19">
        <v>5303</v>
      </c>
      <c r="K31" s="19">
        <v>5385</v>
      </c>
      <c r="L31" s="19">
        <f t="shared" si="1"/>
        <v>10688</v>
      </c>
      <c r="M31" s="19">
        <v>3869543</v>
      </c>
      <c r="N31" s="19">
        <v>563419</v>
      </c>
      <c r="O31" s="19">
        <f t="shared" si="3"/>
        <v>4432962</v>
      </c>
    </row>
    <row r="32" spans="1:15" x14ac:dyDescent="0.25">
      <c r="A32" s="11" t="s">
        <v>49</v>
      </c>
      <c r="B32" s="3">
        <v>20321</v>
      </c>
      <c r="C32" s="3">
        <v>183638</v>
      </c>
      <c r="D32" s="3">
        <v>26554</v>
      </c>
      <c r="E32" s="3">
        <v>101197</v>
      </c>
      <c r="F32" s="3">
        <v>13</v>
      </c>
      <c r="G32" s="3">
        <f t="shared" si="2"/>
        <v>101184</v>
      </c>
      <c r="H32" s="3">
        <v>79506</v>
      </c>
      <c r="I32" s="3">
        <v>21678</v>
      </c>
      <c r="J32" s="3">
        <v>6233</v>
      </c>
      <c r="K32" s="3">
        <v>6315</v>
      </c>
      <c r="L32" s="3">
        <f t="shared" si="1"/>
        <v>12548</v>
      </c>
      <c r="M32" s="3">
        <v>3695385</v>
      </c>
      <c r="N32" s="3">
        <v>670257</v>
      </c>
      <c r="O32" s="2">
        <f t="shared" si="3"/>
        <v>4365642</v>
      </c>
    </row>
    <row r="33" spans="1:15" x14ac:dyDescent="0.25">
      <c r="A33" s="11" t="s">
        <v>50</v>
      </c>
      <c r="B33" s="3">
        <v>19990</v>
      </c>
      <c r="C33" s="3">
        <v>186966</v>
      </c>
      <c r="D33" s="3">
        <v>25864</v>
      </c>
      <c r="E33" s="3">
        <v>103735</v>
      </c>
      <c r="F33" s="3">
        <v>11</v>
      </c>
      <c r="G33" s="3">
        <v>103724</v>
      </c>
      <c r="H33" s="3">
        <v>80903</v>
      </c>
      <c r="I33" s="3">
        <v>22821</v>
      </c>
      <c r="J33" s="3">
        <v>7059</v>
      </c>
      <c r="K33" s="3">
        <v>7141</v>
      </c>
      <c r="L33" s="3">
        <f t="shared" si="1"/>
        <v>14200</v>
      </c>
      <c r="M33" s="3">
        <v>3968826</v>
      </c>
      <c r="N33" s="3">
        <v>815482</v>
      </c>
      <c r="O33" s="2">
        <f t="shared" si="3"/>
        <v>4784308</v>
      </c>
    </row>
    <row r="34" spans="1:15" x14ac:dyDescent="0.25">
      <c r="A34" s="11" t="s">
        <v>51</v>
      </c>
      <c r="B34" s="3">
        <v>19994</v>
      </c>
      <c r="C34" s="3">
        <v>188549</v>
      </c>
      <c r="D34" s="3">
        <v>26501</v>
      </c>
      <c r="E34" s="3">
        <v>107650</v>
      </c>
      <c r="F34" s="3">
        <v>11</v>
      </c>
      <c r="G34" s="3">
        <v>107639</v>
      </c>
      <c r="H34" s="3">
        <v>84460</v>
      </c>
      <c r="I34" s="3">
        <v>23179</v>
      </c>
      <c r="J34" s="3">
        <v>7829</v>
      </c>
      <c r="K34" s="3">
        <v>7911</v>
      </c>
      <c r="L34" s="3">
        <f t="shared" si="1"/>
        <v>15740</v>
      </c>
      <c r="M34" s="3">
        <v>4359837</v>
      </c>
      <c r="N34" s="3">
        <v>989783</v>
      </c>
      <c r="O34" s="2">
        <f t="shared" si="3"/>
        <v>5349620</v>
      </c>
    </row>
    <row r="35" spans="1:15" x14ac:dyDescent="0.25">
      <c r="A35" s="11" t="s">
        <v>52</v>
      </c>
      <c r="B35" s="19">
        <v>20122</v>
      </c>
      <c r="C35" s="19">
        <v>193672</v>
      </c>
      <c r="D35" s="19">
        <v>24398</v>
      </c>
      <c r="E35" s="19">
        <v>116888</v>
      </c>
      <c r="F35" s="19">
        <v>13</v>
      </c>
      <c r="G35" s="19">
        <v>116875</v>
      </c>
      <c r="H35" s="19">
        <v>89896</v>
      </c>
      <c r="I35" s="19">
        <v>26974</v>
      </c>
      <c r="J35" s="19">
        <v>8444</v>
      </c>
      <c r="K35" s="19">
        <v>8526</v>
      </c>
      <c r="L35" s="19">
        <f t="shared" si="1"/>
        <v>16970</v>
      </c>
      <c r="M35" s="19">
        <v>4778596</v>
      </c>
      <c r="N35" s="19">
        <v>1101227</v>
      </c>
      <c r="O35" s="19">
        <f t="shared" si="3"/>
        <v>5879823</v>
      </c>
    </row>
    <row r="36" spans="1:15" x14ac:dyDescent="0.25">
      <c r="A36" s="11" t="s">
        <v>53</v>
      </c>
      <c r="B36" s="2">
        <v>20043</v>
      </c>
      <c r="C36" s="2">
        <v>193342</v>
      </c>
      <c r="D36" s="2">
        <v>26892</v>
      </c>
      <c r="E36" s="3">
        <f>F36+G36</f>
        <v>116784</v>
      </c>
      <c r="F36" s="3">
        <v>13</v>
      </c>
      <c r="G36" s="3">
        <f>I36+H36</f>
        <v>116771</v>
      </c>
      <c r="H36" s="3">
        <v>87313</v>
      </c>
      <c r="I36" s="3">
        <v>29458</v>
      </c>
      <c r="J36" s="2">
        <v>8569</v>
      </c>
      <c r="K36" s="2">
        <v>9301</v>
      </c>
      <c r="L36" s="3">
        <f t="shared" si="1"/>
        <v>17870</v>
      </c>
      <c r="M36" s="2">
        <v>4821618</v>
      </c>
      <c r="N36" s="2">
        <v>1197563</v>
      </c>
      <c r="O36" s="2">
        <f t="shared" si="3"/>
        <v>6019181</v>
      </c>
    </row>
    <row r="37" spans="1:15" x14ac:dyDescent="0.25">
      <c r="A37" s="11" t="s">
        <v>56</v>
      </c>
      <c r="B37" s="2">
        <v>18588</v>
      </c>
      <c r="C37" s="2">
        <v>187984</v>
      </c>
      <c r="D37" s="2">
        <v>26555</v>
      </c>
      <c r="E37" s="3">
        <v>112345</v>
      </c>
      <c r="F37" s="3">
        <v>11</v>
      </c>
      <c r="G37" s="3">
        <v>112334</v>
      </c>
      <c r="H37" s="3">
        <v>80979</v>
      </c>
      <c r="I37" s="3">
        <v>31355</v>
      </c>
      <c r="J37" s="2">
        <v>8569</v>
      </c>
      <c r="K37" s="2">
        <v>9301</v>
      </c>
      <c r="L37" s="3">
        <f t="shared" si="1"/>
        <v>17870</v>
      </c>
      <c r="M37" s="2">
        <v>4989210</v>
      </c>
      <c r="N37" s="2">
        <v>1311305</v>
      </c>
      <c r="O37" s="2">
        <f t="shared" si="3"/>
        <v>6300515</v>
      </c>
    </row>
    <row r="38" spans="1:15" x14ac:dyDescent="0.25">
      <c r="A38" s="11" t="s">
        <v>57</v>
      </c>
      <c r="B38" s="2">
        <v>18528</v>
      </c>
      <c r="C38" s="2">
        <v>182797</v>
      </c>
      <c r="D38" s="2">
        <v>27004</v>
      </c>
      <c r="E38" s="3">
        <v>114014</v>
      </c>
      <c r="F38" s="3">
        <v>11</v>
      </c>
      <c r="G38" s="3">
        <v>114003</v>
      </c>
      <c r="H38" s="3">
        <v>81351</v>
      </c>
      <c r="I38" s="3">
        <v>32652</v>
      </c>
      <c r="J38" s="2">
        <v>8569</v>
      </c>
      <c r="K38" s="2">
        <v>9301</v>
      </c>
      <c r="L38" s="3">
        <f t="shared" si="1"/>
        <v>17870</v>
      </c>
      <c r="M38" s="2">
        <v>4959355</v>
      </c>
      <c r="N38" s="2">
        <v>1321592</v>
      </c>
      <c r="O38" s="2">
        <f t="shared" si="3"/>
        <v>6280947</v>
      </c>
    </row>
    <row r="39" spans="1:15" x14ac:dyDescent="0.25">
      <c r="A39" s="11" t="s">
        <v>58</v>
      </c>
      <c r="B39" s="13">
        <v>18882</v>
      </c>
      <c r="C39" s="13">
        <v>183498</v>
      </c>
      <c r="D39" s="13">
        <v>27467</v>
      </c>
      <c r="E39" s="13">
        <v>119010</v>
      </c>
      <c r="F39" s="13">
        <v>10</v>
      </c>
      <c r="G39" s="13">
        <v>119000</v>
      </c>
      <c r="H39" s="13">
        <v>84034</v>
      </c>
      <c r="I39" s="13">
        <v>34966</v>
      </c>
      <c r="J39" s="13">
        <v>8629</v>
      </c>
      <c r="K39" s="13">
        <v>9361</v>
      </c>
      <c r="L39" s="13">
        <f t="shared" si="1"/>
        <v>17990</v>
      </c>
      <c r="M39" s="13">
        <v>5291514</v>
      </c>
      <c r="N39" s="13">
        <v>1379646</v>
      </c>
      <c r="O39" s="19">
        <f t="shared" si="3"/>
        <v>6671160</v>
      </c>
    </row>
    <row r="40" spans="1:15" x14ac:dyDescent="0.25">
      <c r="A40" s="11" t="s">
        <v>59</v>
      </c>
      <c r="B40" s="2">
        <v>18441</v>
      </c>
      <c r="C40" s="2">
        <v>178561</v>
      </c>
      <c r="D40" s="2">
        <v>27507</v>
      </c>
      <c r="E40" s="3">
        <v>122066</v>
      </c>
      <c r="F40" s="3">
        <v>2</v>
      </c>
      <c r="G40" s="3">
        <v>122064</v>
      </c>
      <c r="H40" s="3">
        <v>84845</v>
      </c>
      <c r="I40" s="3">
        <v>37219</v>
      </c>
      <c r="J40" s="2">
        <v>8629</v>
      </c>
      <c r="K40" s="2">
        <v>9511</v>
      </c>
      <c r="L40" s="3">
        <f t="shared" si="1"/>
        <v>18140</v>
      </c>
      <c r="M40" s="2">
        <v>6204366</v>
      </c>
      <c r="N40" s="2">
        <v>1796154</v>
      </c>
      <c r="O40" s="2">
        <f t="shared" si="3"/>
        <v>8000520</v>
      </c>
    </row>
    <row r="41" spans="1:15" x14ac:dyDescent="0.25">
      <c r="A41" s="11" t="s">
        <v>60</v>
      </c>
      <c r="B41" s="2">
        <v>18461</v>
      </c>
      <c r="C41" s="2">
        <v>182484</v>
      </c>
      <c r="D41" s="2">
        <v>27697</v>
      </c>
      <c r="E41" s="3">
        <v>132651</v>
      </c>
      <c r="F41" s="3">
        <v>2</v>
      </c>
      <c r="G41" s="3">
        <v>132649</v>
      </c>
      <c r="H41" s="3">
        <v>94114</v>
      </c>
      <c r="I41" s="3">
        <v>38535</v>
      </c>
      <c r="J41" s="2">
        <v>9079</v>
      </c>
      <c r="K41" s="2">
        <v>10111</v>
      </c>
      <c r="L41" s="3">
        <f t="shared" si="1"/>
        <v>19190</v>
      </c>
      <c r="M41" s="2">
        <v>6307236</v>
      </c>
      <c r="N41" s="2">
        <v>1865410</v>
      </c>
      <c r="O41" s="2">
        <f t="shared" si="3"/>
        <v>8172646</v>
      </c>
    </row>
    <row r="42" spans="1:15" x14ac:dyDescent="0.25">
      <c r="A42" s="11" t="s">
        <v>61</v>
      </c>
      <c r="B42" s="2">
        <v>18413</v>
      </c>
      <c r="C42" s="2">
        <v>185923</v>
      </c>
      <c r="D42" s="2">
        <v>27880</v>
      </c>
      <c r="E42" s="3">
        <v>129065</v>
      </c>
      <c r="F42" s="3">
        <v>2</v>
      </c>
      <c r="G42" s="3">
        <v>129063</v>
      </c>
      <c r="H42" s="3">
        <v>89460</v>
      </c>
      <c r="I42" s="3">
        <v>39603</v>
      </c>
      <c r="J42" s="2">
        <v>9529</v>
      </c>
      <c r="K42" s="2">
        <v>10561</v>
      </c>
      <c r="L42" s="3">
        <f t="shared" si="1"/>
        <v>20090</v>
      </c>
      <c r="M42" s="2">
        <v>6376315</v>
      </c>
      <c r="N42" s="2">
        <v>1940902</v>
      </c>
      <c r="O42" s="2">
        <f t="shared" si="3"/>
        <v>8317217</v>
      </c>
    </row>
    <row r="43" spans="1:15" x14ac:dyDescent="0.25">
      <c r="A43" s="11" t="s">
        <v>62</v>
      </c>
      <c r="B43" s="2">
        <v>17768</v>
      </c>
      <c r="C43" s="2">
        <v>183840</v>
      </c>
      <c r="D43" s="2">
        <v>28380</v>
      </c>
      <c r="E43" s="3">
        <v>135758</v>
      </c>
      <c r="F43" s="3">
        <v>2</v>
      </c>
      <c r="G43" s="3">
        <v>135756</v>
      </c>
      <c r="H43" s="3">
        <v>94476</v>
      </c>
      <c r="I43" s="3">
        <v>41280</v>
      </c>
      <c r="J43" s="2">
        <v>9679</v>
      </c>
      <c r="K43" s="2">
        <v>10711</v>
      </c>
      <c r="L43" s="3">
        <f t="shared" si="1"/>
        <v>20390</v>
      </c>
      <c r="M43" s="2">
        <v>6993487</v>
      </c>
      <c r="N43" s="2">
        <v>2110911</v>
      </c>
      <c r="O43" s="2">
        <f t="shared" si="3"/>
        <v>9104398</v>
      </c>
    </row>
    <row r="44" spans="1:15" x14ac:dyDescent="0.25">
      <c r="A44" s="11" t="s">
        <v>88</v>
      </c>
      <c r="B44" s="2">
        <v>18768</v>
      </c>
      <c r="C44" s="2">
        <v>189354</v>
      </c>
      <c r="D44" s="2">
        <v>28518</v>
      </c>
      <c r="E44" s="3">
        <v>135369</v>
      </c>
      <c r="F44" s="3">
        <v>2</v>
      </c>
      <c r="G44" s="3">
        <v>135367</v>
      </c>
      <c r="H44" s="3">
        <v>92490</v>
      </c>
      <c r="I44" s="3">
        <v>42877</v>
      </c>
      <c r="J44" s="2">
        <v>9679</v>
      </c>
      <c r="K44" s="2">
        <v>10711</v>
      </c>
      <c r="L44" s="3">
        <f t="shared" si="1"/>
        <v>20390</v>
      </c>
      <c r="M44" s="2">
        <v>8341087</v>
      </c>
      <c r="N44" s="2">
        <v>2253894</v>
      </c>
      <c r="O44" s="2">
        <f t="shared" si="3"/>
        <v>10594981</v>
      </c>
    </row>
    <row r="45" spans="1:15" x14ac:dyDescent="0.25">
      <c r="A45" s="11" t="s">
        <v>89</v>
      </c>
      <c r="B45" s="2"/>
      <c r="C45" s="2"/>
      <c r="D45" s="2"/>
      <c r="E45" s="3"/>
      <c r="F45" s="3"/>
      <c r="G45" s="3"/>
      <c r="H45" s="3"/>
      <c r="I45" s="3"/>
      <c r="J45" s="2"/>
      <c r="K45" s="2"/>
      <c r="L45" s="3"/>
      <c r="M45" s="2"/>
      <c r="N45" s="2"/>
      <c r="O45" s="2"/>
    </row>
    <row r="46" spans="1:15" x14ac:dyDescent="0.25">
      <c r="A46" s="11" t="s">
        <v>90</v>
      </c>
      <c r="B46" s="2"/>
      <c r="C46" s="2"/>
      <c r="D46" s="2"/>
      <c r="E46" s="3"/>
      <c r="F46" s="3"/>
      <c r="G46" s="3"/>
      <c r="H46" s="3"/>
      <c r="I46" s="3"/>
      <c r="J46" s="2"/>
      <c r="K46" s="2"/>
      <c r="L46" s="3"/>
      <c r="M46" s="2"/>
      <c r="N46" s="2"/>
      <c r="O46" s="2"/>
    </row>
    <row r="47" spans="1:15" x14ac:dyDescent="0.25">
      <c r="A47" s="11" t="s">
        <v>91</v>
      </c>
      <c r="B47" s="2"/>
      <c r="C47" s="2"/>
      <c r="D47" s="2"/>
      <c r="E47" s="3"/>
      <c r="F47" s="3"/>
      <c r="G47" s="3"/>
      <c r="H47" s="3"/>
      <c r="I47" s="3"/>
      <c r="J47" s="2"/>
      <c r="K47" s="2"/>
      <c r="L47" s="3"/>
      <c r="M47" s="2"/>
      <c r="N47" s="2"/>
      <c r="O47" s="2"/>
    </row>
  </sheetData>
  <mergeCells count="12">
    <mergeCell ref="J2:L2"/>
    <mergeCell ref="M2:O2"/>
    <mergeCell ref="E1:O1"/>
    <mergeCell ref="A2:A3"/>
    <mergeCell ref="H2:H3"/>
    <mergeCell ref="E2:E3"/>
    <mergeCell ref="G2:G3"/>
    <mergeCell ref="F2:F3"/>
    <mergeCell ref="B2:B3"/>
    <mergeCell ref="C2:C3"/>
    <mergeCell ref="D2:D3"/>
    <mergeCell ref="I2:I3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19"/>
  <sheetViews>
    <sheetView showGridLines="0" tabSelected="1"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W10" sqref="A5:W10"/>
    </sheetView>
  </sheetViews>
  <sheetFormatPr defaultRowHeight="15" x14ac:dyDescent="0.25"/>
  <cols>
    <col min="1" max="1" width="25.5703125" customWidth="1"/>
    <col min="2" max="5" width="19.85546875" customWidth="1"/>
    <col min="6" max="23" width="20.28515625" customWidth="1"/>
  </cols>
  <sheetData>
    <row r="5" spans="1:23" ht="152.25" customHeight="1" x14ac:dyDescent="0.25">
      <c r="A5" s="32" t="s">
        <v>19</v>
      </c>
      <c r="B5" s="32" t="s">
        <v>67</v>
      </c>
      <c r="C5" s="32" t="s">
        <v>68</v>
      </c>
      <c r="D5" s="32" t="s">
        <v>69</v>
      </c>
      <c r="E5" s="32" t="s">
        <v>70</v>
      </c>
      <c r="F5" s="32" t="s">
        <v>71</v>
      </c>
      <c r="G5" s="32" t="s">
        <v>72</v>
      </c>
      <c r="H5" s="32" t="s">
        <v>73</v>
      </c>
      <c r="I5" s="32" t="s">
        <v>74</v>
      </c>
      <c r="J5" s="32" t="s">
        <v>75</v>
      </c>
      <c r="K5" s="32" t="s">
        <v>76</v>
      </c>
      <c r="L5" s="32" t="s">
        <v>77</v>
      </c>
      <c r="M5" s="32" t="s">
        <v>78</v>
      </c>
      <c r="N5" s="32" t="s">
        <v>79</v>
      </c>
      <c r="O5" s="32" t="s">
        <v>80</v>
      </c>
      <c r="P5" s="32" t="s">
        <v>81</v>
      </c>
      <c r="Q5" s="32" t="s">
        <v>82</v>
      </c>
      <c r="R5" s="32" t="s">
        <v>83</v>
      </c>
      <c r="S5" s="32" t="s">
        <v>84</v>
      </c>
      <c r="T5" s="32" t="s">
        <v>85</v>
      </c>
      <c r="U5" s="32" t="s">
        <v>86</v>
      </c>
      <c r="V5" s="32" t="s">
        <v>87</v>
      </c>
      <c r="W5" s="32" t="s">
        <v>93</v>
      </c>
    </row>
    <row r="6" spans="1:23" ht="72.75" customHeight="1" x14ac:dyDescent="0.25">
      <c r="A6" s="33" t="s">
        <v>20</v>
      </c>
      <c r="B6" s="34">
        <v>20666</v>
      </c>
      <c r="C6" s="34">
        <v>20689</v>
      </c>
      <c r="D6" s="34">
        <f>'Main Statistics Table'!B26</f>
        <v>20129</v>
      </c>
      <c r="E6" s="34">
        <v>19562</v>
      </c>
      <c r="F6" s="34">
        <v>19231</v>
      </c>
      <c r="G6" s="34">
        <v>20419</v>
      </c>
      <c r="H6" s="34">
        <v>20420</v>
      </c>
      <c r="I6" s="34">
        <v>20290</v>
      </c>
      <c r="J6" s="34">
        <v>20321</v>
      </c>
      <c r="K6" s="34">
        <v>19990</v>
      </c>
      <c r="L6" s="34">
        <v>19994</v>
      </c>
      <c r="M6" s="34">
        <v>20122</v>
      </c>
      <c r="N6" s="34">
        <v>20043</v>
      </c>
      <c r="O6" s="34">
        <v>18588</v>
      </c>
      <c r="P6" s="34">
        <v>18528</v>
      </c>
      <c r="Q6" s="34">
        <v>18882</v>
      </c>
      <c r="R6" s="34">
        <v>18441</v>
      </c>
      <c r="S6" s="34">
        <v>18461</v>
      </c>
      <c r="T6" s="34">
        <v>18413</v>
      </c>
      <c r="U6" s="34">
        <v>17768</v>
      </c>
      <c r="V6" s="34">
        <v>18768</v>
      </c>
      <c r="W6" s="35">
        <f>(V6/99728)*100</f>
        <v>18.819188191881921</v>
      </c>
    </row>
    <row r="7" spans="1:23" ht="72.75" customHeight="1" x14ac:dyDescent="0.25">
      <c r="A7" s="36" t="s">
        <v>21</v>
      </c>
      <c r="B7" s="37">
        <v>163693</v>
      </c>
      <c r="C7" s="37">
        <v>165285</v>
      </c>
      <c r="D7" s="37">
        <f>'Main Statistics Table'!C26</f>
        <v>166849</v>
      </c>
      <c r="E7" s="37">
        <v>167282</v>
      </c>
      <c r="F7" s="37">
        <v>169660</v>
      </c>
      <c r="G7" s="37">
        <v>173540</v>
      </c>
      <c r="H7" s="37">
        <v>175650</v>
      </c>
      <c r="I7" s="37">
        <v>178946</v>
      </c>
      <c r="J7" s="37">
        <v>183638</v>
      </c>
      <c r="K7" s="37">
        <v>186966</v>
      </c>
      <c r="L7" s="37">
        <v>188549</v>
      </c>
      <c r="M7" s="37">
        <v>193672</v>
      </c>
      <c r="N7" s="37">
        <v>193342</v>
      </c>
      <c r="O7" s="37">
        <v>187984</v>
      </c>
      <c r="P7" s="37">
        <v>182797</v>
      </c>
      <c r="Q7" s="37">
        <v>183498</v>
      </c>
      <c r="R7" s="38">
        <v>178561</v>
      </c>
      <c r="S7" s="38">
        <v>182484</v>
      </c>
      <c r="T7" s="38">
        <v>185923</v>
      </c>
      <c r="U7" s="38">
        <v>183840</v>
      </c>
      <c r="V7" s="38">
        <v>189354</v>
      </c>
      <c r="W7" s="35">
        <f>(V7/99728)*100</f>
        <v>189.87044761751966</v>
      </c>
    </row>
    <row r="8" spans="1:23" ht="72.75" customHeight="1" x14ac:dyDescent="0.25">
      <c r="A8" s="33" t="s">
        <v>22</v>
      </c>
      <c r="B8" s="34">
        <f>'Main Statistics Table'!E24</f>
        <v>38479</v>
      </c>
      <c r="C8" s="34">
        <f>'Main Statistics Table'!E25</f>
        <v>77483</v>
      </c>
      <c r="D8" s="34">
        <f>'Main Statistics Table'!E26</f>
        <v>79349</v>
      </c>
      <c r="E8" s="34">
        <f>'Main Statistics Table'!E27</f>
        <v>83628</v>
      </c>
      <c r="F8" s="34">
        <f>'Main Statistics Table'!E28</f>
        <v>89752</v>
      </c>
      <c r="G8" s="34">
        <f>'Main Statistics Table'!E29</f>
        <v>90408</v>
      </c>
      <c r="H8" s="34">
        <f>'Main Statistics Table'!E30</f>
        <v>90970</v>
      </c>
      <c r="I8" s="34">
        <f>'Main Statistics Table'!E31</f>
        <v>97869</v>
      </c>
      <c r="J8" s="34">
        <f>'Main Statistics Table'!E32</f>
        <v>101197</v>
      </c>
      <c r="K8" s="34">
        <f>'Main Statistics Table'!E33</f>
        <v>103735</v>
      </c>
      <c r="L8" s="34">
        <f>'Main Statistics Table'!E34</f>
        <v>107650</v>
      </c>
      <c r="M8" s="34">
        <f>'Main Statistics Table'!E35</f>
        <v>116888</v>
      </c>
      <c r="N8" s="34">
        <f>'Main Statistics Table'!E36</f>
        <v>116784</v>
      </c>
      <c r="O8" s="34">
        <f>'Main Statistics Table'!E37</f>
        <v>112345</v>
      </c>
      <c r="P8" s="34">
        <f>'Main Statistics Table'!E38</f>
        <v>114014</v>
      </c>
      <c r="Q8" s="34">
        <v>119010</v>
      </c>
      <c r="R8" s="34">
        <v>122066</v>
      </c>
      <c r="S8" s="34">
        <v>132651</v>
      </c>
      <c r="T8" s="34">
        <v>129065</v>
      </c>
      <c r="U8" s="34">
        <v>135758</v>
      </c>
      <c r="V8" s="34">
        <v>135369</v>
      </c>
      <c r="W8" s="35">
        <f>(V8/99728)*100</f>
        <v>135.7382079255575</v>
      </c>
    </row>
    <row r="9" spans="1:23" ht="209.25" customHeight="1" x14ac:dyDescent="0.25">
      <c r="A9" s="39" t="s">
        <v>34</v>
      </c>
      <c r="B9" s="40">
        <v>6714</v>
      </c>
      <c r="C9" s="40">
        <v>6994</v>
      </c>
      <c r="D9" s="40">
        <v>6994</v>
      </c>
      <c r="E9" s="40">
        <v>7294</v>
      </c>
      <c r="F9" s="40">
        <v>8494</v>
      </c>
      <c r="G9" s="40">
        <v>10084</v>
      </c>
      <c r="H9" s="40">
        <v>10134</v>
      </c>
      <c r="I9" s="40">
        <v>10688</v>
      </c>
      <c r="J9" s="40">
        <v>12548</v>
      </c>
      <c r="K9" s="40">
        <v>14200</v>
      </c>
      <c r="L9" s="41">
        <v>15740</v>
      </c>
      <c r="M9" s="41">
        <v>16970</v>
      </c>
      <c r="N9" s="41">
        <v>17870</v>
      </c>
      <c r="O9" s="41">
        <v>17870</v>
      </c>
      <c r="P9" s="41">
        <v>17870</v>
      </c>
      <c r="Q9" s="41">
        <v>17990</v>
      </c>
      <c r="R9" s="41">
        <v>18140</v>
      </c>
      <c r="S9" s="41">
        <v>19190</v>
      </c>
      <c r="T9" s="41">
        <v>20090</v>
      </c>
      <c r="U9" s="41">
        <v>20390</v>
      </c>
      <c r="V9" s="41">
        <v>20390</v>
      </c>
      <c r="W9" s="42" t="s">
        <v>17</v>
      </c>
    </row>
    <row r="10" spans="1:23" ht="129" customHeight="1" x14ac:dyDescent="0.25">
      <c r="A10" s="33" t="s">
        <v>33</v>
      </c>
      <c r="B10" s="34">
        <v>2328365</v>
      </c>
      <c r="C10" s="34">
        <v>2768567</v>
      </c>
      <c r="D10" s="34">
        <f>'Main Statistics Table'!O26</f>
        <v>3016515</v>
      </c>
      <c r="E10" s="34">
        <v>3124755</v>
      </c>
      <c r="F10" s="43">
        <v>3372485</v>
      </c>
      <c r="G10" s="43">
        <v>5292273</v>
      </c>
      <c r="H10" s="43">
        <v>4204659</v>
      </c>
      <c r="I10" s="43">
        <v>4432962</v>
      </c>
      <c r="J10" s="43">
        <v>4365642</v>
      </c>
      <c r="K10" s="43">
        <v>4784308</v>
      </c>
      <c r="L10" s="43">
        <v>5349620</v>
      </c>
      <c r="M10" s="43">
        <v>5879823</v>
      </c>
      <c r="N10" s="43">
        <v>6019181</v>
      </c>
      <c r="O10" s="43">
        <v>6300515</v>
      </c>
      <c r="P10" s="43">
        <v>6280947</v>
      </c>
      <c r="Q10" s="43">
        <v>6671160</v>
      </c>
      <c r="R10" s="34">
        <v>8000520</v>
      </c>
      <c r="S10" s="34">
        <v>8172646</v>
      </c>
      <c r="T10" s="34">
        <v>8317217</v>
      </c>
      <c r="U10" s="34">
        <v>9104398</v>
      </c>
      <c r="V10" s="34">
        <v>10594981</v>
      </c>
      <c r="W10" s="35" t="s">
        <v>17</v>
      </c>
    </row>
    <row r="11" spans="1:23" ht="20.25" x14ac:dyDescent="0.3">
      <c r="A11" s="55"/>
      <c r="B11" s="55"/>
      <c r="C11" s="55"/>
      <c r="D11" s="5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5" customHeight="1" x14ac:dyDescent="0.3">
      <c r="A13" s="56" t="s">
        <v>95</v>
      </c>
      <c r="B13" s="56"/>
      <c r="C13" s="56"/>
      <c r="D13" s="56"/>
      <c r="E13" s="56"/>
      <c r="F13" s="56"/>
      <c r="G13" s="56"/>
      <c r="H13" s="5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59.25" customHeight="1" x14ac:dyDescent="0.3">
      <c r="A14" s="56"/>
      <c r="B14" s="56"/>
      <c r="C14" s="56"/>
      <c r="D14" s="56"/>
      <c r="E14" s="56"/>
      <c r="F14" s="56"/>
      <c r="G14" s="56"/>
      <c r="H14" s="5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9" spans="4:4" ht="15.75" x14ac:dyDescent="0.25">
      <c r="D19" s="1"/>
    </row>
  </sheetData>
  <mergeCells count="2">
    <mergeCell ref="A11:D11"/>
    <mergeCell ref="A13:H14"/>
  </mergeCells>
  <pageMargins left="0.25" right="0.25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3" workbookViewId="0">
      <selection activeCell="D27" sqref="D27"/>
    </sheetView>
  </sheetViews>
  <sheetFormatPr defaultRowHeight="15" x14ac:dyDescent="0.25"/>
  <cols>
    <col min="1" max="1" width="32" style="21" customWidth="1"/>
    <col min="2" max="4" width="18.140625" customWidth="1"/>
    <col min="5" max="5" width="29.85546875" customWidth="1"/>
    <col min="6" max="6" width="28.28515625" customWidth="1"/>
    <col min="7" max="7" width="9.140625" customWidth="1"/>
  </cols>
  <sheetData>
    <row r="1" spans="1:6" s="20" customFormat="1" ht="45.75" customHeight="1" x14ac:dyDescent="0.25">
      <c r="A1" s="23" t="s">
        <v>19</v>
      </c>
      <c r="B1" s="24" t="s">
        <v>20</v>
      </c>
      <c r="C1" s="25" t="s">
        <v>21</v>
      </c>
      <c r="D1" s="24" t="s">
        <v>22</v>
      </c>
      <c r="E1" s="26" t="s">
        <v>34</v>
      </c>
      <c r="F1" s="24" t="s">
        <v>33</v>
      </c>
    </row>
    <row r="2" spans="1:6" ht="23.25" customHeight="1" x14ac:dyDescent="0.25">
      <c r="A2" s="27" t="str">
        <f>'Main Statistics Table'!A20</f>
        <v>Jan-Mar 2016</v>
      </c>
      <c r="B2" s="22">
        <v>21179</v>
      </c>
      <c r="C2" s="28">
        <v>149486</v>
      </c>
      <c r="D2" s="22">
        <f>'Main Statistics Table'!P5</f>
        <v>0</v>
      </c>
      <c r="E2" s="29">
        <v>4411</v>
      </c>
      <c r="F2" s="22">
        <v>1680760</v>
      </c>
    </row>
    <row r="3" spans="1:6" ht="23.25" customHeight="1" x14ac:dyDescent="0.25">
      <c r="A3" s="27" t="str">
        <f>'Main Statistics Table'!A21</f>
        <v>Apr-Jun 2016</v>
      </c>
      <c r="B3" s="22">
        <v>20884</v>
      </c>
      <c r="C3" s="28">
        <v>147764</v>
      </c>
      <c r="D3" s="22">
        <f>'Main Statistics Table'!Q5</f>
        <v>0</v>
      </c>
      <c r="E3" s="29">
        <v>4570</v>
      </c>
      <c r="F3" s="22">
        <v>1552722</v>
      </c>
    </row>
    <row r="4" spans="1:6" ht="23.25" customHeight="1" x14ac:dyDescent="0.25">
      <c r="A4" s="27" t="str">
        <f>'Main Statistics Table'!A22</f>
        <v>Jul-Sep 2016</v>
      </c>
      <c r="B4" s="22">
        <v>21084</v>
      </c>
      <c r="C4" s="28">
        <v>153619</v>
      </c>
      <c r="D4" s="22">
        <f>'Main Statistics Table'!R5</f>
        <v>0</v>
      </c>
      <c r="E4" s="29">
        <v>5190</v>
      </c>
      <c r="F4" s="22">
        <v>1875442</v>
      </c>
    </row>
    <row r="5" spans="1:6" ht="23.25" customHeight="1" x14ac:dyDescent="0.25">
      <c r="A5" s="27" t="str">
        <f>'Main Statistics Table'!A23</f>
        <v>Oct-Dec 2016</v>
      </c>
      <c r="B5" s="22">
        <v>20836</v>
      </c>
      <c r="C5" s="28">
        <v>151857</v>
      </c>
      <c r="D5" s="22">
        <f>'Main Statistics Table'!S5</f>
        <v>0</v>
      </c>
      <c r="E5" s="29">
        <v>5500</v>
      </c>
      <c r="F5" s="22">
        <v>2177738</v>
      </c>
    </row>
    <row r="6" spans="1:6" ht="23.25" customHeight="1" x14ac:dyDescent="0.25">
      <c r="A6" s="27" t="str">
        <f>'Main Statistics Table'!A24</f>
        <v>Jan-Mar 2017</v>
      </c>
      <c r="B6" s="22">
        <v>20666</v>
      </c>
      <c r="C6" s="28">
        <v>163693</v>
      </c>
      <c r="D6" s="22">
        <f>'Main Statistics Table'!T5</f>
        <v>0</v>
      </c>
      <c r="E6" s="29">
        <v>6714</v>
      </c>
      <c r="F6" s="22">
        <v>2328365</v>
      </c>
    </row>
    <row r="7" spans="1:6" ht="23.25" customHeight="1" x14ac:dyDescent="0.25">
      <c r="A7" s="27" t="str">
        <f>'Main Statistics Table'!A25</f>
        <v>Apr-Jun 2017</v>
      </c>
      <c r="B7" s="22">
        <v>20689</v>
      </c>
      <c r="C7" s="28">
        <v>165285</v>
      </c>
      <c r="D7" s="22">
        <f>'Main Statistics Table'!U5</f>
        <v>0</v>
      </c>
      <c r="E7" s="29">
        <v>6994</v>
      </c>
      <c r="F7" s="22">
        <v>2768567</v>
      </c>
    </row>
    <row r="8" spans="1:6" ht="23.25" customHeight="1" x14ac:dyDescent="0.25">
      <c r="A8" s="27" t="str">
        <f>'Main Statistics Table'!A26</f>
        <v>Jul-Sep 2017</v>
      </c>
      <c r="B8" s="22">
        <f>'Main Statistics Table'!V2</f>
        <v>0</v>
      </c>
      <c r="C8" s="28">
        <f>'Main Statistics Table'!V3</f>
        <v>0</v>
      </c>
      <c r="D8" s="22">
        <f>'Main Statistics Table'!V5</f>
        <v>0</v>
      </c>
      <c r="E8" s="29">
        <v>6994</v>
      </c>
      <c r="F8" s="22">
        <v>3016515</v>
      </c>
    </row>
    <row r="9" spans="1:6" ht="23.25" customHeight="1" x14ac:dyDescent="0.25">
      <c r="A9" s="27" t="str">
        <f>'Main Statistics Table'!A27</f>
        <v>Oct-Dec 2017</v>
      </c>
      <c r="B9" s="22">
        <v>19562</v>
      </c>
      <c r="C9" s="28">
        <v>167282</v>
      </c>
      <c r="D9" s="22">
        <f>'Main Statistics Table'!W5</f>
        <v>0</v>
      </c>
      <c r="E9" s="29">
        <v>7294</v>
      </c>
      <c r="F9" s="22">
        <v>3124755</v>
      </c>
    </row>
    <row r="10" spans="1:6" ht="23.25" customHeight="1" x14ac:dyDescent="0.25">
      <c r="A10" s="27" t="str">
        <f>'Main Statistics Table'!A28</f>
        <v>Jan-Mar 2018</v>
      </c>
      <c r="B10" s="22">
        <v>19231</v>
      </c>
      <c r="C10" s="28">
        <v>169660</v>
      </c>
      <c r="D10" s="22">
        <f>'Main Statistics Table'!X5</f>
        <v>0</v>
      </c>
      <c r="E10" s="29">
        <v>8494</v>
      </c>
      <c r="F10" s="22">
        <v>3372485</v>
      </c>
    </row>
    <row r="11" spans="1:6" ht="23.25" customHeight="1" x14ac:dyDescent="0.25">
      <c r="A11" s="27" t="str">
        <f>'Main Statistics Table'!A29</f>
        <v>Apr-Jun 2018</v>
      </c>
      <c r="B11" s="22">
        <v>20419</v>
      </c>
      <c r="C11" s="28">
        <v>173540</v>
      </c>
      <c r="D11" s="22">
        <f>'Main Statistics Table'!Y5</f>
        <v>0</v>
      </c>
      <c r="E11" s="29">
        <v>10084</v>
      </c>
      <c r="F11" s="22">
        <v>5292273</v>
      </c>
    </row>
    <row r="12" spans="1:6" ht="23.25" customHeight="1" x14ac:dyDescent="0.25">
      <c r="A12" s="27" t="str">
        <f>'Main Statistics Table'!A30</f>
        <v>Jul-Sep 2018</v>
      </c>
      <c r="B12" s="22">
        <v>20420</v>
      </c>
      <c r="C12" s="28">
        <v>175650</v>
      </c>
      <c r="D12" s="22">
        <f>'Main Statistics Table'!Z5</f>
        <v>0</v>
      </c>
      <c r="E12" s="29">
        <v>10134</v>
      </c>
      <c r="F12" s="22">
        <v>4204659</v>
      </c>
    </row>
    <row r="13" spans="1:6" ht="23.25" customHeight="1" x14ac:dyDescent="0.25">
      <c r="A13" s="27" t="str">
        <f>'Main Statistics Table'!A31</f>
        <v>Oct-Dec 2018</v>
      </c>
      <c r="B13" s="22">
        <v>20290</v>
      </c>
      <c r="C13" s="28">
        <v>178946</v>
      </c>
      <c r="D13" s="22">
        <f>'Main Statistics Table'!AA5</f>
        <v>0</v>
      </c>
      <c r="E13" s="29">
        <v>10688</v>
      </c>
      <c r="F13" s="22">
        <v>4432962</v>
      </c>
    </row>
    <row r="14" spans="1:6" ht="23.25" customHeight="1" x14ac:dyDescent="0.25">
      <c r="A14" s="27" t="str">
        <f>'Main Statistics Table'!A32</f>
        <v>Jan-Mar 2019</v>
      </c>
      <c r="B14" s="22">
        <v>20321</v>
      </c>
      <c r="C14" s="28">
        <v>183638</v>
      </c>
      <c r="D14" s="22">
        <f>'Main Statistics Table'!AB5</f>
        <v>0</v>
      </c>
      <c r="E14" s="29">
        <v>12548</v>
      </c>
      <c r="F14" s="22">
        <v>4365642</v>
      </c>
    </row>
    <row r="15" spans="1:6" ht="23.25" customHeight="1" x14ac:dyDescent="0.25">
      <c r="A15" s="27" t="str">
        <f>'Main Statistics Table'!A33</f>
        <v>Apr-Jun 2019</v>
      </c>
      <c r="B15" s="22">
        <v>19990</v>
      </c>
      <c r="C15" s="28">
        <v>186966</v>
      </c>
      <c r="D15" s="22">
        <f>'Main Statistics Table'!AC5</f>
        <v>0</v>
      </c>
      <c r="E15" s="29">
        <v>14200</v>
      </c>
      <c r="F15" s="22">
        <v>4784308</v>
      </c>
    </row>
    <row r="16" spans="1:6" ht="23.25" customHeight="1" x14ac:dyDescent="0.25">
      <c r="A16" s="27" t="str">
        <f>'Main Statistics Table'!A34</f>
        <v>Jul-Sep 2019</v>
      </c>
      <c r="B16" s="22">
        <v>19994</v>
      </c>
      <c r="C16" s="28">
        <v>188549</v>
      </c>
      <c r="D16" s="22">
        <f>'Main Statistics Table'!AD5</f>
        <v>0</v>
      </c>
      <c r="E16" s="3">
        <v>15740</v>
      </c>
      <c r="F16" s="22">
        <v>5349620</v>
      </c>
    </row>
    <row r="17" spans="1:6" ht="23.25" customHeight="1" x14ac:dyDescent="0.25">
      <c r="A17" s="27" t="str">
        <f>'Main Statistics Table'!A35</f>
        <v>Oct-Dec 2019</v>
      </c>
      <c r="B17" s="22">
        <v>20122</v>
      </c>
      <c r="C17" s="28">
        <v>193672</v>
      </c>
      <c r="D17" s="22">
        <f>'Main Statistics Table'!AE5</f>
        <v>0</v>
      </c>
      <c r="E17" s="3">
        <v>16970</v>
      </c>
      <c r="F17" s="22">
        <v>5879823</v>
      </c>
    </row>
    <row r="18" spans="1:6" ht="23.25" customHeight="1" x14ac:dyDescent="0.25">
      <c r="A18" s="27" t="str">
        <f>'Main Statistics Table'!A36</f>
        <v>Jan-Mar 2020</v>
      </c>
      <c r="B18" s="22">
        <v>20043</v>
      </c>
      <c r="C18" s="28">
        <v>193342</v>
      </c>
      <c r="D18" s="22">
        <f>'Main Statistics Table'!AF5</f>
        <v>0</v>
      </c>
      <c r="E18" s="3">
        <v>17870</v>
      </c>
      <c r="F18" s="22">
        <v>6019181</v>
      </c>
    </row>
    <row r="19" spans="1:6" ht="23.25" customHeight="1" x14ac:dyDescent="0.25">
      <c r="A19" s="27" t="str">
        <f>'Main Statistics Table'!A37</f>
        <v>Apr-Jun 2020</v>
      </c>
      <c r="B19" s="22">
        <v>18588</v>
      </c>
      <c r="C19" s="28">
        <v>187984</v>
      </c>
      <c r="D19" s="22">
        <f>'Main Statistics Table'!AG5</f>
        <v>0</v>
      </c>
      <c r="E19" s="3">
        <v>17870</v>
      </c>
      <c r="F19" s="22">
        <v>6300515</v>
      </c>
    </row>
    <row r="20" spans="1:6" ht="23.25" customHeight="1" x14ac:dyDescent="0.25">
      <c r="A20" s="27" t="str">
        <f>'Main Statistics Table'!A38</f>
        <v>Jul-Sep 2020</v>
      </c>
      <c r="B20" s="22">
        <v>18528</v>
      </c>
      <c r="C20" s="28">
        <v>182797</v>
      </c>
      <c r="D20" s="22">
        <f>'Main Statistics Table'!AH5</f>
        <v>0</v>
      </c>
      <c r="E20" s="3">
        <v>17870</v>
      </c>
      <c r="F20" s="22">
        <v>6280947</v>
      </c>
    </row>
    <row r="21" spans="1:6" ht="23.25" customHeight="1" x14ac:dyDescent="0.25">
      <c r="A21" s="27" t="str">
        <f>'Main Statistics Table'!A39</f>
        <v>Oct-Dec 2020</v>
      </c>
      <c r="B21" s="22">
        <v>18882</v>
      </c>
      <c r="C21" s="28">
        <v>183498</v>
      </c>
      <c r="D21" s="22">
        <v>119010</v>
      </c>
      <c r="E21" s="3">
        <v>17990</v>
      </c>
      <c r="F21" s="22">
        <v>6671160</v>
      </c>
    </row>
    <row r="22" spans="1:6" ht="23.25" customHeight="1" x14ac:dyDescent="0.25">
      <c r="A22" s="27" t="str">
        <f>'Main Statistics Table'!A40</f>
        <v>Jan-Mar 2021</v>
      </c>
      <c r="B22" s="22">
        <v>18441</v>
      </c>
      <c r="C22" s="2">
        <v>178561</v>
      </c>
      <c r="D22" s="22">
        <v>122066</v>
      </c>
      <c r="E22" s="3">
        <v>18140</v>
      </c>
      <c r="F22" s="22">
        <v>8000520</v>
      </c>
    </row>
    <row r="23" spans="1:6" ht="23.25" customHeight="1" x14ac:dyDescent="0.25">
      <c r="A23" s="27" t="str">
        <f>'Main Statistics Table'!A41</f>
        <v>Apr-Jun 2021</v>
      </c>
      <c r="B23" s="22">
        <v>18461</v>
      </c>
      <c r="C23" s="2">
        <v>182484</v>
      </c>
      <c r="D23" s="22">
        <v>132651</v>
      </c>
      <c r="E23" s="3">
        <v>19190</v>
      </c>
      <c r="F23" s="22">
        <v>8172646</v>
      </c>
    </row>
    <row r="24" spans="1:6" ht="23.25" customHeight="1" x14ac:dyDescent="0.25">
      <c r="A24" s="27" t="str">
        <f>'Main Statistics Table'!A42</f>
        <v>Jul-Sep 2021</v>
      </c>
      <c r="B24" s="22">
        <v>18413</v>
      </c>
      <c r="C24" s="2">
        <v>185923</v>
      </c>
      <c r="D24" s="22">
        <v>129065</v>
      </c>
      <c r="E24" s="3">
        <v>20090</v>
      </c>
      <c r="F24" s="22">
        <v>8317217</v>
      </c>
    </row>
    <row r="25" spans="1:6" ht="23.25" customHeight="1" x14ac:dyDescent="0.25">
      <c r="A25" s="27" t="str">
        <f>'Main Statistics Table'!A43</f>
        <v>Oct-Dec 2021</v>
      </c>
      <c r="B25" s="22">
        <v>17768</v>
      </c>
      <c r="C25" s="2">
        <v>183840</v>
      </c>
      <c r="D25" s="22">
        <v>135758</v>
      </c>
      <c r="E25" s="3">
        <v>20390</v>
      </c>
      <c r="F25" s="22">
        <v>9104398</v>
      </c>
    </row>
    <row r="26" spans="1:6" ht="23.25" customHeight="1" x14ac:dyDescent="0.25">
      <c r="A26" s="27" t="str">
        <f>'Main Statistics Table'!A44</f>
        <v>Jan-Mar 2022</v>
      </c>
      <c r="B26" s="22">
        <v>18768</v>
      </c>
      <c r="C26" s="2">
        <v>189354</v>
      </c>
      <c r="D26" s="22">
        <v>135369</v>
      </c>
      <c r="E26" s="3">
        <v>20390</v>
      </c>
      <c r="F26" s="22">
        <v>10594981</v>
      </c>
    </row>
    <row r="27" spans="1:6" ht="37.5" customHeight="1" x14ac:dyDescent="0.25">
      <c r="A27" s="27" t="s">
        <v>92</v>
      </c>
      <c r="B27" s="30">
        <f>(B25/99728)*100</f>
        <v>17.816460773303387</v>
      </c>
      <c r="C27" s="30">
        <f>(C25/99728)*100</f>
        <v>184.34140863147761</v>
      </c>
      <c r="D27" s="30">
        <f>(D25/99728)*100</f>
        <v>136.12826889138455</v>
      </c>
      <c r="E27" s="30" t="s">
        <v>17</v>
      </c>
      <c r="F27" s="3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</vt:vector>
  </HeadingPairs>
  <TitlesOfParts>
    <vt:vector size="10" baseType="lpstr">
      <vt:lpstr>Main Statistics Table</vt:lpstr>
      <vt:lpstr>Service Subscriptions</vt:lpstr>
      <vt:lpstr>Penetration</vt:lpstr>
      <vt:lpstr>Fixed Line Subscription</vt:lpstr>
      <vt:lpstr>Internet Subscription</vt:lpstr>
      <vt:lpstr>Mobile Subscriptions</vt:lpstr>
      <vt:lpstr>Broadband Subscription</vt:lpstr>
      <vt:lpstr>Total Data Traffic</vt:lpstr>
      <vt:lpstr>Mob &amp; Fixed Data Traffic</vt:lpstr>
      <vt:lpstr>International Bandwidth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Nourrice</dc:creator>
  <cp:lastModifiedBy>Jean-Luc Marie</cp:lastModifiedBy>
  <cp:lastPrinted>2022-06-02T05:34:19Z</cp:lastPrinted>
  <dcterms:created xsi:type="dcterms:W3CDTF">2015-12-14T10:08:46Z</dcterms:created>
  <dcterms:modified xsi:type="dcterms:W3CDTF">2022-06-02T05:34:44Z</dcterms:modified>
</cp:coreProperties>
</file>